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0" windowWidth="14220" windowHeight="12492" tabRatio="751" activeTab="2"/>
  </bookViews>
  <sheets>
    <sheet name="通识教育课程" sheetId="1" r:id="rId1"/>
    <sheet name="公共基础课程" sheetId="2" r:id="rId2"/>
    <sheet name="专业必修课程" sheetId="3" r:id="rId3"/>
    <sheet name="专业选修课程（工艺与器件方向）" sheetId="4" r:id="rId4"/>
    <sheet name="专业选修课程(信号与电路方向)" sheetId="5" r:id="rId5"/>
    <sheet name="创新创业课程" sheetId="6" r:id="rId6"/>
    <sheet name="比例分配表" sheetId="7" r:id="rId7"/>
  </sheets>
  <definedNames/>
  <calcPr fullCalcOnLoad="1"/>
</workbook>
</file>

<file path=xl/sharedStrings.xml><?xml version="1.0" encoding="utf-8"?>
<sst xmlns="http://schemas.openxmlformats.org/spreadsheetml/2006/main" count="661" uniqueCount="297">
  <si>
    <t>各学期学分分配</t>
  </si>
  <si>
    <t>建议起止周次</t>
  </si>
  <si>
    <t>是否集中周考试</t>
  </si>
  <si>
    <t>课外</t>
  </si>
  <si>
    <t>马克思主义基本原理概论</t>
  </si>
  <si>
    <t>中国近现代史纲要</t>
  </si>
  <si>
    <t>思想道德修养与法律基础</t>
  </si>
  <si>
    <t>军事理论</t>
  </si>
  <si>
    <t>是否专业主干课程</t>
  </si>
  <si>
    <t>学时分配</t>
  </si>
  <si>
    <t>X-X</t>
  </si>
  <si>
    <t>是或否</t>
  </si>
  <si>
    <t>实验</t>
  </si>
  <si>
    <t>上机</t>
  </si>
  <si>
    <t>课外</t>
  </si>
  <si>
    <t>总学时</t>
  </si>
  <si>
    <t>课程名称</t>
  </si>
  <si>
    <r>
      <rPr>
        <sz val="9"/>
        <rFont val="宋体"/>
        <family val="0"/>
      </rPr>
      <t>是或否</t>
    </r>
  </si>
  <si>
    <t>课程
性质</t>
  </si>
  <si>
    <t>学期学分分配表</t>
  </si>
  <si>
    <t>大学生心理健康</t>
  </si>
  <si>
    <t>1200021B</t>
  </si>
  <si>
    <t>1200051B</t>
  </si>
  <si>
    <t>通识教育课程</t>
  </si>
  <si>
    <r>
      <rPr>
        <sz val="9"/>
        <rFont val="宋体"/>
        <family val="0"/>
      </rPr>
      <t>必修</t>
    </r>
  </si>
  <si>
    <r>
      <rPr>
        <sz val="9"/>
        <rFont val="宋体"/>
        <family val="0"/>
      </rPr>
      <t>选修</t>
    </r>
  </si>
  <si>
    <t>备注：</t>
  </si>
  <si>
    <t>学分比例</t>
  </si>
  <si>
    <t>选修
（最低）</t>
  </si>
  <si>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</si>
  <si>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</si>
  <si>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考核方式</t>
  </si>
  <si>
    <t>总学分</t>
  </si>
  <si>
    <t>笔试</t>
  </si>
  <si>
    <t>其他</t>
  </si>
  <si>
    <t>军事训练</t>
  </si>
  <si>
    <t>2.5周</t>
  </si>
  <si>
    <t>考查</t>
  </si>
  <si>
    <t>就业指导</t>
  </si>
  <si>
    <t>12</t>
  </si>
  <si>
    <t>8</t>
  </si>
  <si>
    <t>毛泽东思想与中国特色社会主义理论体系概论</t>
  </si>
  <si>
    <t>形势与政策（1）</t>
  </si>
  <si>
    <t>考查</t>
  </si>
  <si>
    <t>(16)</t>
  </si>
  <si>
    <t>(8)</t>
  </si>
  <si>
    <t>形势与政策（3）</t>
  </si>
  <si>
    <t>形势与政策（4）</t>
  </si>
  <si>
    <t>形势与政策（5）</t>
  </si>
  <si>
    <t>形势与政策（6）</t>
  </si>
  <si>
    <t>形势与政策（7）</t>
  </si>
  <si>
    <r>
      <rPr>
        <sz val="9"/>
        <rFont val="宋体"/>
        <family val="0"/>
      </rPr>
      <t>大学体育（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</si>
  <si>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大学体育（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</si>
  <si>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大学体育（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</si>
  <si>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t>大学体育（4）</t>
  </si>
  <si>
    <t>5100171B</t>
  </si>
  <si>
    <t xml:space="preserve">大学英语（1） </t>
  </si>
  <si>
    <t>大学英语（2）</t>
  </si>
  <si>
    <t>大学英语（3）</t>
  </si>
  <si>
    <t>大学英语（4）</t>
  </si>
  <si>
    <t>1500291B</t>
  </si>
  <si>
    <t>1500261B</t>
  </si>
  <si>
    <t>1500271B</t>
  </si>
  <si>
    <t>1500281B</t>
  </si>
  <si>
    <t>总学时合计中不包括形式与政策的总学时，课外学时合计中不包括形式与政策。</t>
  </si>
  <si>
    <t>备注</t>
  </si>
  <si>
    <t>课程代码</t>
  </si>
  <si>
    <t>课程代码</t>
  </si>
  <si>
    <t>理论</t>
  </si>
  <si>
    <t>实践</t>
  </si>
  <si>
    <t>实践</t>
  </si>
  <si>
    <t>理论</t>
  </si>
  <si>
    <t>总   学   分</t>
  </si>
  <si>
    <t>公共基础课程</t>
  </si>
  <si>
    <r>
      <rPr>
        <sz val="16"/>
        <rFont val="黑体"/>
        <family val="3"/>
      </rPr>
      <t>通 识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教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育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必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修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程</t>
    </r>
  </si>
  <si>
    <r>
      <t>通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识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教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育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选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修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程</t>
    </r>
  </si>
  <si>
    <r>
      <t xml:space="preserve">    我校通识教育选修课共分九类：哲学、历史与心理学类；文化、语言与文学类；经济、管理与法律类；自然、环境与科学类；信息、技术与工程类；艺术、体育与健康类；就业、创新与创业类；社会、交往与礼仪类；人生规划、品德与修养类。</t>
    </r>
    <r>
      <rPr>
        <sz val="11"/>
        <rFont val="宋体"/>
        <family val="0"/>
      </rPr>
      <t>学生毕业时其通识教育选修课学分分布</t>
    </r>
    <r>
      <rPr>
        <sz val="11"/>
        <rFont val="宋体"/>
        <family val="0"/>
      </rPr>
      <t>原则上不少于上述类别中的</t>
    </r>
    <r>
      <rPr>
        <sz val="11"/>
        <rFont val="宋体"/>
        <family val="0"/>
      </rPr>
      <t>6</t>
    </r>
    <r>
      <rPr>
        <sz val="11"/>
        <rFont val="宋体"/>
        <family val="0"/>
      </rPr>
      <t>类，且不低于</t>
    </r>
    <r>
      <rPr>
        <sz val="11"/>
        <rFont val="宋体"/>
        <family val="0"/>
      </rPr>
      <t>12</t>
    </r>
    <r>
      <rPr>
        <sz val="11"/>
        <rFont val="宋体"/>
        <family val="0"/>
      </rPr>
      <t>学分。</t>
    </r>
  </si>
  <si>
    <t>备注</t>
  </si>
  <si>
    <t>形势与政策（2）</t>
  </si>
  <si>
    <t>形势与政策（8）</t>
  </si>
  <si>
    <r>
      <t>学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时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分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配</t>
    </r>
  </si>
  <si>
    <t>课程名称</t>
  </si>
  <si>
    <r>
      <t>总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学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时</t>
    </r>
  </si>
  <si>
    <r>
      <t>实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验</t>
    </r>
  </si>
  <si>
    <r>
      <t>上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机</t>
    </r>
  </si>
  <si>
    <t>实践</t>
  </si>
  <si>
    <t>专业必修课程</t>
  </si>
  <si>
    <t>最低专业选修课程学分</t>
  </si>
  <si>
    <t>创新创业课程</t>
  </si>
  <si>
    <t>公共基础课程</t>
  </si>
  <si>
    <t>课程种类</t>
  </si>
  <si>
    <t>专业教育课程</t>
  </si>
  <si>
    <t xml:space="preserve">创新创业教育 </t>
  </si>
  <si>
    <t>合计</t>
  </si>
  <si>
    <t>最低毕业学分</t>
  </si>
  <si>
    <t>实践环节学时填周数。</t>
  </si>
  <si>
    <t>学时不包括课外学时。</t>
  </si>
  <si>
    <t>四年制最低毕业学分原则上不高于165学分。</t>
  </si>
  <si>
    <t>各教学环节学时、学分分配表</t>
  </si>
  <si>
    <t>1201191B</t>
  </si>
  <si>
    <t>5700011B</t>
  </si>
  <si>
    <t>5100141B</t>
  </si>
  <si>
    <t>5100151B</t>
  </si>
  <si>
    <t>理论课程总学时</t>
  </si>
  <si>
    <t>总学时</t>
  </si>
  <si>
    <t>总学分</t>
  </si>
  <si>
    <t>理论课程总学分</t>
  </si>
  <si>
    <t>实践环节总学时</t>
  </si>
  <si>
    <t>实践环节总学分</t>
  </si>
  <si>
    <t xml:space="preserve">1201131B </t>
  </si>
  <si>
    <t xml:space="preserve">1201111B </t>
  </si>
  <si>
    <t xml:space="preserve">1201121B </t>
  </si>
  <si>
    <t>1201141B</t>
  </si>
  <si>
    <t xml:space="preserve">1201151B </t>
  </si>
  <si>
    <t xml:space="preserve">1201171B </t>
  </si>
  <si>
    <t xml:space="preserve">1201181B </t>
  </si>
  <si>
    <t>5100161B</t>
  </si>
  <si>
    <t>5200023B</t>
  </si>
  <si>
    <t>5600013B</t>
  </si>
  <si>
    <t>1400211B</t>
  </si>
  <si>
    <t>1400222B</t>
  </si>
  <si>
    <t>高等数学A（上）</t>
  </si>
  <si>
    <t>高等数学A（下）</t>
  </si>
  <si>
    <t>笔试</t>
  </si>
  <si>
    <t xml:space="preserve">1400071B </t>
  </si>
  <si>
    <t>线性代数</t>
  </si>
  <si>
    <t>1400091B</t>
  </si>
  <si>
    <t>概率论与数理统计</t>
  </si>
  <si>
    <t xml:space="preserve">1000231B </t>
  </si>
  <si>
    <t>大学物理B（上）</t>
  </si>
  <si>
    <t>1000241B</t>
  </si>
  <si>
    <t>大学物理B（下）</t>
  </si>
  <si>
    <t>0200051B</t>
  </si>
  <si>
    <t>工程图学C</t>
  </si>
  <si>
    <t>0500101B</t>
  </si>
  <si>
    <t>C/C++语言程序设计</t>
  </si>
  <si>
    <t>5300033B</t>
  </si>
  <si>
    <t>工程训练C</t>
  </si>
  <si>
    <r>
      <t>2</t>
    </r>
    <r>
      <rPr>
        <sz val="9"/>
        <rFont val="宋体"/>
        <family val="0"/>
      </rPr>
      <t>周</t>
    </r>
  </si>
  <si>
    <t xml:space="preserve">1000013B </t>
  </si>
  <si>
    <r>
      <t>10000</t>
    </r>
    <r>
      <rPr>
        <sz val="10"/>
        <rFont val="宋体"/>
        <family val="0"/>
      </rPr>
      <t>23</t>
    </r>
    <r>
      <rPr>
        <sz val="10"/>
        <rFont val="宋体"/>
        <family val="0"/>
      </rPr>
      <t>B</t>
    </r>
  </si>
  <si>
    <t>大学物理实验（上）</t>
  </si>
  <si>
    <t>大学物理实验（下）</t>
  </si>
  <si>
    <t>操作</t>
  </si>
  <si>
    <t>电路分析基础</t>
  </si>
  <si>
    <t>考试</t>
  </si>
  <si>
    <t>否</t>
  </si>
  <si>
    <t>数字逻辑电路</t>
  </si>
  <si>
    <t>是</t>
  </si>
  <si>
    <t>数字信号处理</t>
  </si>
  <si>
    <t>1~8</t>
  </si>
  <si>
    <t>热力学与统计物理</t>
  </si>
  <si>
    <t>1~13</t>
  </si>
  <si>
    <t xml:space="preserve">是 </t>
  </si>
  <si>
    <t>半导体物理</t>
  </si>
  <si>
    <t>敏感材料与传感器</t>
  </si>
  <si>
    <t>1~11</t>
  </si>
  <si>
    <t>半导体器件物理</t>
  </si>
  <si>
    <t>1~15</t>
  </si>
  <si>
    <t xml:space="preserve">信号与系统 </t>
  </si>
  <si>
    <t>8-18</t>
  </si>
  <si>
    <t>1030182B</t>
  </si>
  <si>
    <t>微电子工艺</t>
  </si>
  <si>
    <t xml:space="preserve">                                 </t>
  </si>
  <si>
    <t>超大规模集成电路设计及EDA技术</t>
  </si>
  <si>
    <t>否</t>
  </si>
  <si>
    <r>
      <t>1~1</t>
    </r>
    <r>
      <rPr>
        <sz val="9"/>
        <rFont val="宋体"/>
        <family val="0"/>
      </rPr>
      <t>0</t>
    </r>
  </si>
  <si>
    <t>1~13</t>
  </si>
  <si>
    <t>数学物理方法</t>
  </si>
  <si>
    <t>1011300X</t>
  </si>
  <si>
    <t>单片机与嵌入式系统</t>
  </si>
  <si>
    <t>5~15</t>
  </si>
  <si>
    <t>半导体光电材料</t>
  </si>
  <si>
    <t>8~16</t>
  </si>
  <si>
    <t>1011250X</t>
  </si>
  <si>
    <t>集成电路版图设计</t>
  </si>
  <si>
    <t>1011130X</t>
  </si>
  <si>
    <t>MEMS技术(B)</t>
  </si>
  <si>
    <t>电磁场与电磁波</t>
  </si>
  <si>
    <t>半导体光电器件原理</t>
  </si>
  <si>
    <t>10~18</t>
  </si>
  <si>
    <t>1011110X</t>
  </si>
  <si>
    <t>薄膜物理与技术</t>
  </si>
  <si>
    <t>9~17</t>
  </si>
  <si>
    <t>1031190X</t>
  </si>
  <si>
    <t>微电子封装技术</t>
  </si>
  <si>
    <t>1031120X</t>
  </si>
  <si>
    <t>纳米材料与器件</t>
  </si>
  <si>
    <t>1011240X</t>
  </si>
  <si>
    <t>高频电子线路</t>
  </si>
  <si>
    <t>1031140X</t>
  </si>
  <si>
    <t>电力半导体器件导论</t>
  </si>
  <si>
    <t>1032183B</t>
  </si>
  <si>
    <t>微电子学实训课程设计</t>
  </si>
  <si>
    <t>专业综合实验</t>
  </si>
  <si>
    <t>1032093B</t>
  </si>
  <si>
    <t>集成电路版图课程设计</t>
  </si>
  <si>
    <t>1032053B</t>
  </si>
  <si>
    <t>毕业实习</t>
  </si>
  <si>
    <t>1032063B</t>
  </si>
  <si>
    <t>毕业设计</t>
  </si>
  <si>
    <t>单片机与嵌入式系统课程设计</t>
  </si>
  <si>
    <t>1032033B</t>
  </si>
  <si>
    <t>TCAD课程设计</t>
  </si>
  <si>
    <t>ASIC设计课程设计</t>
  </si>
  <si>
    <t>高频与信号课程设计</t>
  </si>
  <si>
    <t>1000163B</t>
  </si>
  <si>
    <t>近代物理实验</t>
  </si>
  <si>
    <t>16~17</t>
  </si>
  <si>
    <r>
      <t>1</t>
    </r>
    <r>
      <rPr>
        <sz val="9"/>
        <rFont val="宋体"/>
        <family val="0"/>
      </rPr>
      <t>3~14</t>
    </r>
  </si>
  <si>
    <r>
      <t>3</t>
    </r>
    <r>
      <rPr>
        <sz val="9"/>
        <rFont val="宋体"/>
        <family val="0"/>
      </rPr>
      <t>~4</t>
    </r>
  </si>
  <si>
    <r>
      <t>1</t>
    </r>
    <r>
      <rPr>
        <sz val="9"/>
        <rFont val="宋体"/>
        <family val="0"/>
      </rPr>
      <t>~2</t>
    </r>
  </si>
  <si>
    <r>
      <t>1</t>
    </r>
    <r>
      <rPr>
        <sz val="9"/>
        <rFont val="宋体"/>
        <family val="0"/>
      </rPr>
      <t>4~15</t>
    </r>
  </si>
  <si>
    <t>限选</t>
  </si>
  <si>
    <t>电子电路系统综合设计</t>
  </si>
  <si>
    <r>
      <t>1~</t>
    </r>
    <r>
      <rPr>
        <sz val="9"/>
        <rFont val="宋体"/>
        <family val="0"/>
      </rPr>
      <t>8</t>
    </r>
  </si>
  <si>
    <r>
      <t>9~1</t>
    </r>
    <r>
      <rPr>
        <sz val="9"/>
        <rFont val="宋体"/>
        <family val="0"/>
      </rPr>
      <t>9</t>
    </r>
  </si>
  <si>
    <t>否</t>
  </si>
  <si>
    <t>是</t>
  </si>
  <si>
    <t>笔试</t>
  </si>
  <si>
    <t>16周</t>
  </si>
  <si>
    <r>
      <t>5~1</t>
    </r>
    <r>
      <rPr>
        <sz val="9"/>
        <rFont val="宋体"/>
        <family val="0"/>
      </rPr>
      <t>5</t>
    </r>
  </si>
  <si>
    <r>
      <t>1~1</t>
    </r>
    <r>
      <rPr>
        <sz val="9"/>
        <rFont val="宋体"/>
        <family val="0"/>
      </rPr>
      <t>0</t>
    </r>
  </si>
  <si>
    <t>操作</t>
  </si>
  <si>
    <t>笔试</t>
  </si>
  <si>
    <t>考查</t>
  </si>
  <si>
    <t>笔试</t>
  </si>
  <si>
    <t>射频集成电路设计</t>
  </si>
  <si>
    <r>
      <t>半导体集成电路(双语</t>
    </r>
    <r>
      <rPr>
        <sz val="9"/>
        <rFont val="宋体"/>
        <family val="0"/>
      </rPr>
      <t>)</t>
    </r>
  </si>
  <si>
    <t>现代企业管理</t>
  </si>
  <si>
    <t>操作</t>
  </si>
  <si>
    <t>限选</t>
  </si>
  <si>
    <r>
      <t>电路与系统基础实验(</t>
    </r>
    <r>
      <rPr>
        <sz val="9"/>
        <rFont val="宋体"/>
        <family val="0"/>
      </rPr>
      <t>1)</t>
    </r>
  </si>
  <si>
    <r>
      <t>电子技术基础实验</t>
    </r>
    <r>
      <rPr>
        <sz val="9"/>
        <rFont val="宋体"/>
        <family val="0"/>
      </rPr>
      <t>(1)</t>
    </r>
  </si>
  <si>
    <r>
      <t>电子技术基础实验(</t>
    </r>
    <r>
      <rPr>
        <sz val="9"/>
        <rFont val="宋体"/>
        <family val="0"/>
      </rPr>
      <t>2)</t>
    </r>
  </si>
  <si>
    <r>
      <t>电路与系统基础实验(</t>
    </r>
    <r>
      <rPr>
        <sz val="9"/>
        <rFont val="宋体"/>
        <family val="0"/>
      </rPr>
      <t>2)</t>
    </r>
  </si>
  <si>
    <r>
      <t>42</t>
    </r>
    <r>
      <rPr>
        <sz val="9"/>
        <rFont val="宋体"/>
        <family val="0"/>
      </rPr>
      <t>周</t>
    </r>
  </si>
  <si>
    <t>专业导论与创新创业教育</t>
  </si>
  <si>
    <t>5700021B</t>
  </si>
  <si>
    <t>1201201B</t>
  </si>
  <si>
    <t>模拟电子技术基础</t>
  </si>
  <si>
    <t>合肥工业大学微电子科学与工程专业（080704）指导性教学计划</t>
  </si>
  <si>
    <t>合肥工业大学微电子科学与工程专业（080704）指导性教学计划</t>
  </si>
  <si>
    <t>合肥工业大学微电子科学与工程专业（080704）指导性教学计划</t>
  </si>
  <si>
    <r>
      <rPr>
        <sz val="18"/>
        <rFont val="黑体"/>
        <family val="3"/>
      </rPr>
      <t>合肥工业大学</t>
    </r>
    <r>
      <rPr>
        <sz val="18"/>
        <rFont val="隶书"/>
        <family val="1"/>
      </rPr>
      <t>微电子科学与工程</t>
    </r>
    <r>
      <rPr>
        <sz val="18"/>
        <rFont val="黑体"/>
        <family val="3"/>
      </rPr>
      <t>专业（080704）指导性教学计划</t>
    </r>
  </si>
  <si>
    <t>专业选修课程(工艺与器件方向)</t>
  </si>
  <si>
    <t>专业选修课程（信号与电路方向）</t>
  </si>
  <si>
    <t>1201161B</t>
  </si>
  <si>
    <t>1032154B</t>
  </si>
  <si>
    <r>
      <t>1~</t>
    </r>
    <r>
      <rPr>
        <sz val="9"/>
        <rFont val="宋体"/>
        <family val="0"/>
      </rPr>
      <t>10</t>
    </r>
  </si>
  <si>
    <t>1019872B</t>
  </si>
  <si>
    <t>1013093B</t>
  </si>
  <si>
    <t>1009822B</t>
  </si>
  <si>
    <t>1013123B</t>
  </si>
  <si>
    <t>电子技术基础实验(1)</t>
  </si>
  <si>
    <t>1019860X</t>
  </si>
  <si>
    <t>1013113B</t>
  </si>
  <si>
    <t>1009832B</t>
  </si>
  <si>
    <r>
      <t>1</t>
    </r>
    <r>
      <rPr>
        <sz val="9"/>
        <rFont val="宋体"/>
        <family val="0"/>
      </rPr>
      <t>039832B</t>
    </r>
  </si>
  <si>
    <t>电子技术基础实验(2)</t>
  </si>
  <si>
    <t>电路与系统基础实验(2)</t>
  </si>
  <si>
    <t>1019890X</t>
  </si>
  <si>
    <r>
      <t>1</t>
    </r>
    <r>
      <rPr>
        <sz val="9"/>
        <rFont val="宋体"/>
        <family val="0"/>
      </rPr>
      <t>019822B</t>
    </r>
  </si>
  <si>
    <t>1019832B</t>
  </si>
  <si>
    <t>1019852B</t>
  </si>
  <si>
    <t>1039822B</t>
  </si>
  <si>
    <t>1039860X</t>
  </si>
  <si>
    <t>1019880X</t>
  </si>
  <si>
    <t>微机原理与应用</t>
  </si>
  <si>
    <t>毕业实习</t>
  </si>
  <si>
    <t>1039833B</t>
  </si>
  <si>
    <t>1039820X</t>
  </si>
  <si>
    <t>1039863B</t>
  </si>
  <si>
    <t>1039863B</t>
  </si>
  <si>
    <t>1039850X</t>
  </si>
  <si>
    <t>1019830X</t>
  </si>
  <si>
    <t>1039823B</t>
  </si>
  <si>
    <t>1039840X</t>
  </si>
  <si>
    <t>1039853B</t>
  </si>
  <si>
    <t>1019840X</t>
  </si>
  <si>
    <t>1100011B</t>
  </si>
  <si>
    <t>1~19</t>
  </si>
  <si>
    <t>1019862B</t>
  </si>
  <si>
    <t>1009823B</t>
  </si>
  <si>
    <t>1009833B</t>
  </si>
  <si>
    <t>1019830X</t>
  </si>
  <si>
    <t>超大规模集成电路设计及EDA技术</t>
  </si>
  <si>
    <t>是</t>
  </si>
  <si>
    <t>笔试</t>
  </si>
  <si>
    <t>量子力学基础</t>
  </si>
  <si>
    <t>1030054B</t>
  </si>
  <si>
    <t>FPGA综合实践</t>
  </si>
  <si>
    <t>考查</t>
  </si>
  <si>
    <r>
      <t>1.5</t>
    </r>
    <r>
      <rPr>
        <sz val="9"/>
        <rFont val="宋体"/>
        <family val="0"/>
      </rPr>
      <t>周</t>
    </r>
  </si>
  <si>
    <t>考试</t>
  </si>
  <si>
    <t>大学生创新基础</t>
  </si>
  <si>
    <t>9900044B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</si>
</sst>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0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6"/>
      <name val="宋体"/>
      <family val="0"/>
    </font>
    <font>
      <sz val="16"/>
      <name val="Times New Roman"/>
      <family val="1"/>
    </font>
    <font>
      <sz val="16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b/>
      <sz val="18"/>
      <name val="黑体"/>
      <family val="3"/>
    </font>
    <font>
      <b/>
      <sz val="14"/>
      <name val="黑体"/>
      <family val="3"/>
    </font>
    <font>
      <sz val="9"/>
      <color indexed="8"/>
      <name val="宋体"/>
      <family val="0"/>
    </font>
    <font>
      <sz val="9"/>
      <name val="仿宋_GB2312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8"/>
      <name val="宋体"/>
      <family val="0"/>
    </font>
    <font>
      <sz val="18"/>
      <name val="宋体"/>
      <family val="0"/>
    </font>
    <font>
      <sz val="18"/>
      <name val="隶书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10"/>
      <name val="仿宋_GB2312"/>
      <family val="0"/>
    </font>
    <font>
      <sz val="9"/>
      <color indexed="8"/>
      <name val="Times New Roman"/>
      <family val="1"/>
    </font>
    <font>
      <sz val="9"/>
      <color indexed="8"/>
      <name val="仿宋_GB2312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rgb="FFFF0000"/>
      <name val="仿宋_GB2312"/>
      <family val="0"/>
    </font>
    <font>
      <sz val="9"/>
      <color theme="1"/>
      <name val="Times New Roman"/>
      <family val="1"/>
    </font>
    <font>
      <sz val="9"/>
      <color theme="1"/>
      <name val="仿宋_GB2312"/>
      <family val="0"/>
    </font>
    <font>
      <sz val="8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0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justify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/>
      <protection locked="0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49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49" fontId="66" fillId="0" borderId="1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justify" vertical="center" wrapText="1"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9" fillId="0" borderId="16" xfId="0" applyFont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/>
      <protection locked="0"/>
    </xf>
    <xf numFmtId="49" fontId="1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justify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justify" vertical="center" wrapText="1"/>
      <protection locked="0"/>
    </xf>
    <xf numFmtId="0" fontId="6" fillId="0" borderId="10" xfId="0" applyFont="1" applyFill="1" applyBorder="1" applyAlignment="1" applyProtection="1">
      <alignment horizontal="justify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6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9" fontId="16" fillId="0" borderId="27" xfId="0" applyNumberFormat="1" applyFont="1" applyBorder="1" applyAlignment="1" applyProtection="1">
      <alignment horizontal="center" vertical="center" wrapText="1"/>
      <protection/>
    </xf>
    <xf numFmtId="49" fontId="16" fillId="0" borderId="12" xfId="0" applyNumberFormat="1" applyFont="1" applyBorder="1" applyAlignment="1" applyProtection="1">
      <alignment horizontal="center" vertical="center" wrapText="1"/>
      <protection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49" fontId="16" fillId="0" borderId="27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30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49" fontId="16" fillId="0" borderId="27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65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9" fillId="0" borderId="37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zoomScaleSheetLayoutView="100" zoomScalePageLayoutView="0" workbookViewId="0" topLeftCell="A1">
      <selection activeCell="I13" sqref="I13"/>
    </sheetView>
  </sheetViews>
  <sheetFormatPr defaultColWidth="9.00390625" defaultRowHeight="14.25"/>
  <cols>
    <col min="1" max="1" width="11.00390625" style="1" customWidth="1"/>
    <col min="2" max="2" width="17.875" style="2" customWidth="1"/>
    <col min="3" max="3" width="3.75390625" style="0" customWidth="1"/>
    <col min="4" max="5" width="5.125" style="0" customWidth="1"/>
    <col min="6" max="6" width="4.125" style="0" customWidth="1"/>
    <col min="7" max="7" width="4.50390625" style="0" customWidth="1"/>
    <col min="8" max="8" width="3.75390625" style="0" customWidth="1"/>
    <col min="9" max="9" width="4.875" style="0" customWidth="1"/>
    <col min="10" max="10" width="5.375" style="0" customWidth="1"/>
    <col min="11" max="11" width="4.625" style="0" customWidth="1"/>
    <col min="12" max="12" width="4.375" style="0" customWidth="1"/>
    <col min="13" max="13" width="4.625" style="0" customWidth="1"/>
    <col min="14" max="14" width="4.50390625" style="0" customWidth="1"/>
    <col min="15" max="15" width="4.375" style="0" customWidth="1"/>
    <col min="16" max="16" width="4.25390625" style="0" customWidth="1"/>
    <col min="17" max="17" width="4.625" style="0" customWidth="1"/>
    <col min="18" max="18" width="4.25390625" style="0" customWidth="1"/>
    <col min="19" max="19" width="8.625" style="1" customWidth="1"/>
    <col min="20" max="20" width="5.50390625" style="1" customWidth="1"/>
  </cols>
  <sheetData>
    <row r="1" spans="1:20" ht="37.5" customHeight="1">
      <c r="A1" s="107" t="s">
        <v>244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27" customHeight="1" thickBot="1">
      <c r="A2" s="97" t="s">
        <v>74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27" customHeight="1">
      <c r="A3" s="112" t="s">
        <v>67</v>
      </c>
      <c r="B3" s="109" t="s">
        <v>16</v>
      </c>
      <c r="C3" s="109" t="s">
        <v>31</v>
      </c>
      <c r="D3" s="109" t="s">
        <v>15</v>
      </c>
      <c r="E3" s="101" t="s">
        <v>80</v>
      </c>
      <c r="F3" s="102"/>
      <c r="G3" s="102"/>
      <c r="H3" s="102"/>
      <c r="I3" s="116"/>
      <c r="J3" s="109" t="s">
        <v>32</v>
      </c>
      <c r="K3" s="101" t="s">
        <v>0</v>
      </c>
      <c r="L3" s="102"/>
      <c r="M3" s="102"/>
      <c r="N3" s="102"/>
      <c r="O3" s="102"/>
      <c r="P3" s="102"/>
      <c r="Q3" s="102"/>
      <c r="R3" s="102"/>
      <c r="S3" s="114" t="s">
        <v>2</v>
      </c>
      <c r="T3" s="117" t="s">
        <v>77</v>
      </c>
    </row>
    <row r="4" spans="1:20" ht="27" customHeight="1">
      <c r="A4" s="113"/>
      <c r="B4" s="111"/>
      <c r="C4" s="110"/>
      <c r="D4" s="111"/>
      <c r="E4" s="48" t="s">
        <v>71</v>
      </c>
      <c r="F4" s="48" t="s">
        <v>70</v>
      </c>
      <c r="G4" s="48" t="s">
        <v>12</v>
      </c>
      <c r="H4" s="48" t="s">
        <v>13</v>
      </c>
      <c r="I4" s="48" t="s">
        <v>14</v>
      </c>
      <c r="J4" s="111"/>
      <c r="K4" s="47">
        <v>1</v>
      </c>
      <c r="L4" s="47">
        <v>2</v>
      </c>
      <c r="M4" s="47">
        <v>3</v>
      </c>
      <c r="N4" s="47">
        <v>4</v>
      </c>
      <c r="O4" s="47">
        <v>5</v>
      </c>
      <c r="P4" s="47">
        <v>6</v>
      </c>
      <c r="Q4" s="47">
        <v>7</v>
      </c>
      <c r="R4" s="47">
        <v>8</v>
      </c>
      <c r="S4" s="115"/>
      <c r="T4" s="118"/>
    </row>
    <row r="5" spans="1:20" ht="25.5" customHeight="1">
      <c r="A5" s="30" t="s">
        <v>110</v>
      </c>
      <c r="B5" s="88" t="s">
        <v>42</v>
      </c>
      <c r="C5" s="37" t="s">
        <v>43</v>
      </c>
      <c r="D5" s="18" t="s">
        <v>44</v>
      </c>
      <c r="E5" s="18" t="s">
        <v>45</v>
      </c>
      <c r="F5" s="5"/>
      <c r="G5" s="5"/>
      <c r="H5" s="5"/>
      <c r="I5" s="18" t="s">
        <v>45</v>
      </c>
      <c r="J5" s="3">
        <v>0.25</v>
      </c>
      <c r="K5" s="6">
        <v>0.25</v>
      </c>
      <c r="L5" s="4"/>
      <c r="M5" s="4"/>
      <c r="N5" s="4"/>
      <c r="O5" s="4"/>
      <c r="P5" s="4"/>
      <c r="Q5" s="4"/>
      <c r="R5" s="4"/>
      <c r="S5" s="43" t="s">
        <v>17</v>
      </c>
      <c r="T5" s="44"/>
    </row>
    <row r="6" spans="1:20" ht="25.5" customHeight="1">
      <c r="A6" s="30" t="s">
        <v>111</v>
      </c>
      <c r="B6" s="88" t="s">
        <v>78</v>
      </c>
      <c r="C6" s="37" t="s">
        <v>43</v>
      </c>
      <c r="D6" s="18" t="s">
        <v>44</v>
      </c>
      <c r="E6" s="18" t="s">
        <v>45</v>
      </c>
      <c r="F6" s="5"/>
      <c r="G6" s="5"/>
      <c r="H6" s="5"/>
      <c r="I6" s="18" t="s">
        <v>45</v>
      </c>
      <c r="J6" s="3">
        <v>0.25</v>
      </c>
      <c r="K6" s="4"/>
      <c r="L6" s="6">
        <v>0.25</v>
      </c>
      <c r="M6" s="6"/>
      <c r="N6" s="6"/>
      <c r="O6" s="6"/>
      <c r="P6" s="6"/>
      <c r="Q6" s="6"/>
      <c r="R6" s="6"/>
      <c r="S6" s="43" t="s">
        <v>17</v>
      </c>
      <c r="T6" s="44"/>
    </row>
    <row r="7" spans="1:20" ht="25.5" customHeight="1">
      <c r="A7" s="30" t="s">
        <v>109</v>
      </c>
      <c r="B7" s="88" t="s">
        <v>46</v>
      </c>
      <c r="C7" s="37" t="s">
        <v>43</v>
      </c>
      <c r="D7" s="18" t="s">
        <v>44</v>
      </c>
      <c r="E7" s="18" t="s">
        <v>45</v>
      </c>
      <c r="F7" s="5"/>
      <c r="G7" s="5"/>
      <c r="H7" s="5"/>
      <c r="I7" s="18" t="s">
        <v>45</v>
      </c>
      <c r="J7" s="3">
        <v>0.25</v>
      </c>
      <c r="K7" s="4"/>
      <c r="L7" s="6"/>
      <c r="M7" s="6">
        <v>0.25</v>
      </c>
      <c r="N7" s="6"/>
      <c r="O7" s="6"/>
      <c r="P7" s="6"/>
      <c r="Q7" s="6"/>
      <c r="R7" s="6"/>
      <c r="S7" s="43" t="s">
        <v>17</v>
      </c>
      <c r="T7" s="44"/>
    </row>
    <row r="8" spans="1:20" ht="25.5" customHeight="1">
      <c r="A8" s="30" t="s">
        <v>112</v>
      </c>
      <c r="B8" s="88" t="s">
        <v>47</v>
      </c>
      <c r="C8" s="37" t="s">
        <v>43</v>
      </c>
      <c r="D8" s="18" t="s">
        <v>44</v>
      </c>
      <c r="E8" s="18" t="s">
        <v>45</v>
      </c>
      <c r="F8" s="5"/>
      <c r="G8" s="5"/>
      <c r="H8" s="5"/>
      <c r="I8" s="18" t="s">
        <v>45</v>
      </c>
      <c r="J8" s="3">
        <v>0.25</v>
      </c>
      <c r="K8" s="4"/>
      <c r="L8" s="6"/>
      <c r="M8" s="6"/>
      <c r="N8" s="6">
        <v>0.25</v>
      </c>
      <c r="O8" s="6"/>
      <c r="P8" s="6"/>
      <c r="Q8" s="6"/>
      <c r="R8" s="6"/>
      <c r="S8" s="43" t="s">
        <v>17</v>
      </c>
      <c r="T8" s="44"/>
    </row>
    <row r="9" spans="1:20" ht="25.5" customHeight="1">
      <c r="A9" s="30" t="s">
        <v>113</v>
      </c>
      <c r="B9" s="88" t="s">
        <v>48</v>
      </c>
      <c r="C9" s="37" t="s">
        <v>43</v>
      </c>
      <c r="D9" s="18" t="s">
        <v>44</v>
      </c>
      <c r="E9" s="18" t="s">
        <v>45</v>
      </c>
      <c r="F9" s="5"/>
      <c r="G9" s="5"/>
      <c r="H9" s="5"/>
      <c r="I9" s="18" t="s">
        <v>45</v>
      </c>
      <c r="J9" s="3">
        <v>0.25</v>
      </c>
      <c r="K9" s="4"/>
      <c r="L9" s="6"/>
      <c r="M9" s="6"/>
      <c r="N9" s="6"/>
      <c r="O9" s="6">
        <v>0.25</v>
      </c>
      <c r="P9" s="6"/>
      <c r="Q9" s="6"/>
      <c r="R9" s="6"/>
      <c r="S9" s="43" t="s">
        <v>17</v>
      </c>
      <c r="T9" s="44"/>
    </row>
    <row r="10" spans="1:20" ht="25.5" customHeight="1">
      <c r="A10" s="30" t="s">
        <v>247</v>
      </c>
      <c r="B10" s="88" t="s">
        <v>49</v>
      </c>
      <c r="C10" s="37" t="s">
        <v>43</v>
      </c>
      <c r="D10" s="18" t="s">
        <v>44</v>
      </c>
      <c r="E10" s="18" t="s">
        <v>45</v>
      </c>
      <c r="F10" s="5"/>
      <c r="G10" s="5"/>
      <c r="H10" s="5"/>
      <c r="I10" s="18" t="s">
        <v>45</v>
      </c>
      <c r="J10" s="3">
        <v>0.25</v>
      </c>
      <c r="K10" s="4"/>
      <c r="L10" s="6"/>
      <c r="M10" s="6"/>
      <c r="N10" s="6"/>
      <c r="O10" s="6"/>
      <c r="P10" s="6">
        <v>0.25</v>
      </c>
      <c r="Q10" s="6"/>
      <c r="R10" s="6"/>
      <c r="S10" s="43" t="s">
        <v>17</v>
      </c>
      <c r="T10" s="44"/>
    </row>
    <row r="11" spans="1:20" ht="25.5" customHeight="1">
      <c r="A11" s="30" t="s">
        <v>114</v>
      </c>
      <c r="B11" s="88" t="s">
        <v>50</v>
      </c>
      <c r="C11" s="37" t="s">
        <v>43</v>
      </c>
      <c r="D11" s="18" t="s">
        <v>44</v>
      </c>
      <c r="E11" s="18" t="s">
        <v>45</v>
      </c>
      <c r="F11" s="5"/>
      <c r="G11" s="5"/>
      <c r="H11" s="5"/>
      <c r="I11" s="18" t="s">
        <v>45</v>
      </c>
      <c r="J11" s="3">
        <v>0.25</v>
      </c>
      <c r="K11" s="4"/>
      <c r="L11" s="6"/>
      <c r="M11" s="6"/>
      <c r="N11" s="6"/>
      <c r="O11" s="6"/>
      <c r="P11" s="6"/>
      <c r="Q11" s="6">
        <v>0.25</v>
      </c>
      <c r="R11" s="6"/>
      <c r="S11" s="43" t="s">
        <v>17</v>
      </c>
      <c r="T11" s="44"/>
    </row>
    <row r="12" spans="1:20" ht="25.5" customHeight="1">
      <c r="A12" s="30" t="s">
        <v>115</v>
      </c>
      <c r="B12" s="41" t="s">
        <v>79</v>
      </c>
      <c r="C12" s="37" t="s">
        <v>43</v>
      </c>
      <c r="D12" s="18" t="s">
        <v>44</v>
      </c>
      <c r="E12" s="18" t="s">
        <v>45</v>
      </c>
      <c r="F12" s="5"/>
      <c r="G12" s="5"/>
      <c r="H12" s="5"/>
      <c r="I12" s="18" t="s">
        <v>45</v>
      </c>
      <c r="J12" s="3">
        <v>0.25</v>
      </c>
      <c r="K12" s="4"/>
      <c r="L12" s="6"/>
      <c r="M12" s="6"/>
      <c r="N12" s="6"/>
      <c r="O12" s="6"/>
      <c r="P12" s="6"/>
      <c r="Q12" s="6"/>
      <c r="R12" s="6">
        <v>0.25</v>
      </c>
      <c r="S12" s="43" t="s">
        <v>17</v>
      </c>
      <c r="T12" s="44"/>
    </row>
    <row r="13" spans="1:20" ht="25.5" customHeight="1">
      <c r="A13" s="30" t="s">
        <v>21</v>
      </c>
      <c r="B13" s="89" t="s">
        <v>4</v>
      </c>
      <c r="C13" s="41" t="s">
        <v>33</v>
      </c>
      <c r="D13" s="6">
        <v>48</v>
      </c>
      <c r="E13" s="6">
        <v>32</v>
      </c>
      <c r="F13" s="5"/>
      <c r="G13" s="6"/>
      <c r="H13" s="6"/>
      <c r="I13" s="6">
        <v>16</v>
      </c>
      <c r="J13" s="6">
        <v>3</v>
      </c>
      <c r="K13" s="6"/>
      <c r="L13" s="6"/>
      <c r="M13" s="6">
        <v>3</v>
      </c>
      <c r="N13" s="6"/>
      <c r="O13" s="6"/>
      <c r="P13" s="6"/>
      <c r="Q13" s="6"/>
      <c r="R13" s="6"/>
      <c r="S13" s="43" t="s">
        <v>17</v>
      </c>
      <c r="T13" s="44"/>
    </row>
    <row r="14" spans="1:20" ht="25.5" customHeight="1">
      <c r="A14" s="30" t="s">
        <v>99</v>
      </c>
      <c r="B14" s="89" t="s">
        <v>41</v>
      </c>
      <c r="C14" s="41" t="s">
        <v>33</v>
      </c>
      <c r="D14" s="56">
        <v>80</v>
      </c>
      <c r="E14" s="56">
        <v>56</v>
      </c>
      <c r="F14" s="57"/>
      <c r="G14" s="56"/>
      <c r="H14" s="56"/>
      <c r="I14" s="56">
        <v>24</v>
      </c>
      <c r="J14" s="55">
        <v>5</v>
      </c>
      <c r="K14" s="6"/>
      <c r="L14" s="6"/>
      <c r="M14" s="6"/>
      <c r="N14" s="6">
        <v>5</v>
      </c>
      <c r="O14" s="6"/>
      <c r="P14" s="6"/>
      <c r="Q14" s="6"/>
      <c r="R14" s="6"/>
      <c r="S14" s="43" t="s">
        <v>17</v>
      </c>
      <c r="T14" s="44"/>
    </row>
    <row r="15" spans="1:20" ht="25.5" customHeight="1">
      <c r="A15" s="30" t="s">
        <v>22</v>
      </c>
      <c r="B15" s="89" t="s">
        <v>6</v>
      </c>
      <c r="C15" s="41" t="s">
        <v>33</v>
      </c>
      <c r="D15" s="55">
        <v>48</v>
      </c>
      <c r="E15" s="55">
        <v>32</v>
      </c>
      <c r="F15" s="57"/>
      <c r="G15" s="55"/>
      <c r="H15" s="55"/>
      <c r="I15" s="55">
        <v>16</v>
      </c>
      <c r="J15" s="55">
        <v>3</v>
      </c>
      <c r="K15" s="6">
        <v>3</v>
      </c>
      <c r="L15" s="6"/>
      <c r="M15" s="6"/>
      <c r="N15" s="6"/>
      <c r="O15" s="6"/>
      <c r="P15" s="6"/>
      <c r="Q15" s="6"/>
      <c r="R15" s="6"/>
      <c r="S15" s="43" t="s">
        <v>17</v>
      </c>
      <c r="T15" s="44"/>
    </row>
    <row r="16" spans="1:20" ht="25.5" customHeight="1">
      <c r="A16" s="30" t="s">
        <v>239</v>
      </c>
      <c r="B16" s="89" t="s">
        <v>5</v>
      </c>
      <c r="C16" s="41" t="s">
        <v>33</v>
      </c>
      <c r="D16" s="56">
        <v>48</v>
      </c>
      <c r="E16" s="56">
        <v>32</v>
      </c>
      <c r="F16" s="57"/>
      <c r="G16" s="56"/>
      <c r="H16" s="56"/>
      <c r="I16" s="56">
        <v>16</v>
      </c>
      <c r="J16" s="55">
        <v>3</v>
      </c>
      <c r="K16" s="6"/>
      <c r="L16" s="6">
        <v>3</v>
      </c>
      <c r="M16" s="6"/>
      <c r="N16" s="6"/>
      <c r="O16" s="6"/>
      <c r="P16" s="6"/>
      <c r="Q16" s="6"/>
      <c r="R16" s="6"/>
      <c r="S16" s="43" t="s">
        <v>17</v>
      </c>
      <c r="T16" s="44"/>
    </row>
    <row r="17" spans="1:20" ht="25.5" customHeight="1">
      <c r="A17" s="30" t="s">
        <v>238</v>
      </c>
      <c r="B17" s="89" t="s">
        <v>7</v>
      </c>
      <c r="C17" s="41" t="s">
        <v>33</v>
      </c>
      <c r="D17" s="56">
        <v>36</v>
      </c>
      <c r="E17" s="56">
        <v>36</v>
      </c>
      <c r="F17" s="57"/>
      <c r="G17" s="55"/>
      <c r="H17" s="55"/>
      <c r="I17" s="56"/>
      <c r="J17" s="55">
        <v>2</v>
      </c>
      <c r="K17" s="29"/>
      <c r="L17" s="29">
        <v>2</v>
      </c>
      <c r="M17" s="6"/>
      <c r="N17" s="6"/>
      <c r="O17" s="6"/>
      <c r="P17" s="6"/>
      <c r="Q17" s="6"/>
      <c r="R17" s="6"/>
      <c r="S17" s="43" t="s">
        <v>17</v>
      </c>
      <c r="T17" s="44"/>
    </row>
    <row r="18" spans="1:20" ht="25.5" customHeight="1">
      <c r="A18" s="30" t="s">
        <v>100</v>
      </c>
      <c r="B18" s="89" t="s">
        <v>20</v>
      </c>
      <c r="C18" s="41" t="s">
        <v>33</v>
      </c>
      <c r="D18" s="56">
        <v>32</v>
      </c>
      <c r="E18" s="56">
        <v>32</v>
      </c>
      <c r="F18" s="57"/>
      <c r="G18" s="55"/>
      <c r="H18" s="55"/>
      <c r="I18" s="55"/>
      <c r="J18" s="58">
        <v>2</v>
      </c>
      <c r="K18" s="29">
        <v>2</v>
      </c>
      <c r="L18" s="29"/>
      <c r="M18" s="6"/>
      <c r="N18" s="6"/>
      <c r="O18" s="6"/>
      <c r="P18" s="6"/>
      <c r="Q18" s="6"/>
      <c r="R18" s="6"/>
      <c r="S18" s="43" t="s">
        <v>17</v>
      </c>
      <c r="T18" s="44"/>
    </row>
    <row r="19" spans="1:20" ht="25.5" customHeight="1">
      <c r="A19" s="30" t="s">
        <v>101</v>
      </c>
      <c r="B19" s="89" t="s">
        <v>51</v>
      </c>
      <c r="C19" s="41" t="s">
        <v>34</v>
      </c>
      <c r="D19" s="56">
        <v>36</v>
      </c>
      <c r="E19" s="56"/>
      <c r="F19" s="56">
        <v>36</v>
      </c>
      <c r="G19" s="55"/>
      <c r="H19" s="55"/>
      <c r="I19" s="55"/>
      <c r="J19" s="56">
        <v>0.5</v>
      </c>
      <c r="K19" s="6">
        <v>0.5</v>
      </c>
      <c r="L19" s="6"/>
      <c r="M19" s="6"/>
      <c r="N19" s="6"/>
      <c r="O19" s="6"/>
      <c r="P19" s="6"/>
      <c r="Q19" s="6"/>
      <c r="R19" s="6"/>
      <c r="S19" s="43" t="s">
        <v>17</v>
      </c>
      <c r="T19" s="44"/>
    </row>
    <row r="20" spans="1:20" ht="25.5" customHeight="1">
      <c r="A20" s="30" t="s">
        <v>102</v>
      </c>
      <c r="B20" s="89" t="s">
        <v>52</v>
      </c>
      <c r="C20" s="41" t="s">
        <v>34</v>
      </c>
      <c r="D20" s="56">
        <v>36</v>
      </c>
      <c r="E20" s="56"/>
      <c r="F20" s="56">
        <v>36</v>
      </c>
      <c r="G20" s="55"/>
      <c r="H20" s="55"/>
      <c r="I20" s="55"/>
      <c r="J20" s="56">
        <v>0.5</v>
      </c>
      <c r="K20" s="6"/>
      <c r="L20" s="6">
        <v>0.5</v>
      </c>
      <c r="M20" s="6"/>
      <c r="N20" s="6"/>
      <c r="O20" s="6"/>
      <c r="P20" s="6"/>
      <c r="Q20" s="6"/>
      <c r="R20" s="6"/>
      <c r="S20" s="43" t="s">
        <v>17</v>
      </c>
      <c r="T20" s="44"/>
    </row>
    <row r="21" spans="1:20" ht="25.5" customHeight="1">
      <c r="A21" s="30" t="s">
        <v>116</v>
      </c>
      <c r="B21" s="89" t="s">
        <v>53</v>
      </c>
      <c r="C21" s="41" t="s">
        <v>34</v>
      </c>
      <c r="D21" s="56">
        <v>36</v>
      </c>
      <c r="E21" s="56"/>
      <c r="F21" s="56">
        <v>36</v>
      </c>
      <c r="G21" s="55"/>
      <c r="H21" s="55"/>
      <c r="I21" s="55"/>
      <c r="J21" s="56">
        <v>0.5</v>
      </c>
      <c r="K21" s="6"/>
      <c r="L21" s="6"/>
      <c r="M21" s="6">
        <v>0.5</v>
      </c>
      <c r="N21" s="6"/>
      <c r="O21" s="6"/>
      <c r="P21" s="6"/>
      <c r="Q21" s="6"/>
      <c r="R21" s="6"/>
      <c r="S21" s="43" t="s">
        <v>17</v>
      </c>
      <c r="T21" s="44"/>
    </row>
    <row r="22" spans="1:20" ht="25.5" customHeight="1">
      <c r="A22" s="30" t="s">
        <v>55</v>
      </c>
      <c r="B22" s="41" t="s">
        <v>54</v>
      </c>
      <c r="C22" s="41" t="s">
        <v>34</v>
      </c>
      <c r="D22" s="56">
        <v>36</v>
      </c>
      <c r="E22" s="56"/>
      <c r="F22" s="56">
        <v>36</v>
      </c>
      <c r="G22" s="55"/>
      <c r="H22" s="55"/>
      <c r="I22" s="55"/>
      <c r="J22" s="56">
        <v>0.5</v>
      </c>
      <c r="K22" s="6"/>
      <c r="L22" s="6"/>
      <c r="M22" s="6"/>
      <c r="N22" s="6">
        <v>0.5</v>
      </c>
      <c r="O22" s="6"/>
      <c r="P22" s="6"/>
      <c r="Q22" s="6"/>
      <c r="R22" s="6"/>
      <c r="S22" s="43" t="s">
        <v>17</v>
      </c>
      <c r="T22" s="44"/>
    </row>
    <row r="23" spans="1:20" ht="25.5" customHeight="1">
      <c r="A23" s="30" t="s">
        <v>61</v>
      </c>
      <c r="B23" s="41" t="s">
        <v>56</v>
      </c>
      <c r="C23" s="41" t="s">
        <v>33</v>
      </c>
      <c r="D23" s="56">
        <v>32</v>
      </c>
      <c r="E23" s="56">
        <v>32</v>
      </c>
      <c r="F23" s="57"/>
      <c r="G23" s="55"/>
      <c r="H23" s="55"/>
      <c r="I23" s="55"/>
      <c r="J23" s="56">
        <v>2</v>
      </c>
      <c r="K23" s="6">
        <v>2</v>
      </c>
      <c r="L23" s="6"/>
      <c r="M23" s="6"/>
      <c r="N23" s="6"/>
      <c r="O23" s="6"/>
      <c r="P23" s="6"/>
      <c r="Q23" s="6"/>
      <c r="R23" s="6"/>
      <c r="S23" s="43" t="s">
        <v>17</v>
      </c>
      <c r="T23" s="44"/>
    </row>
    <row r="24" spans="1:20" ht="25.5" customHeight="1">
      <c r="A24" s="30" t="s">
        <v>62</v>
      </c>
      <c r="B24" s="41" t="s">
        <v>57</v>
      </c>
      <c r="C24" s="41" t="s">
        <v>33</v>
      </c>
      <c r="D24" s="56">
        <v>32</v>
      </c>
      <c r="E24" s="56">
        <v>32</v>
      </c>
      <c r="F24" s="57"/>
      <c r="G24" s="55"/>
      <c r="H24" s="55"/>
      <c r="I24" s="55"/>
      <c r="J24" s="56">
        <v>2</v>
      </c>
      <c r="K24" s="6"/>
      <c r="L24" s="6">
        <v>2</v>
      </c>
      <c r="M24" s="6"/>
      <c r="N24" s="6"/>
      <c r="O24" s="6"/>
      <c r="P24" s="6"/>
      <c r="Q24" s="6"/>
      <c r="R24" s="6"/>
      <c r="S24" s="43" t="s">
        <v>17</v>
      </c>
      <c r="T24" s="44"/>
    </row>
    <row r="25" spans="1:20" ht="25.5" customHeight="1">
      <c r="A25" s="30" t="s">
        <v>63</v>
      </c>
      <c r="B25" s="41" t="s">
        <v>58</v>
      </c>
      <c r="C25" s="41" t="s">
        <v>33</v>
      </c>
      <c r="D25" s="56">
        <v>32</v>
      </c>
      <c r="E25" s="56">
        <v>32</v>
      </c>
      <c r="F25" s="57"/>
      <c r="G25" s="55"/>
      <c r="H25" s="55"/>
      <c r="I25" s="55"/>
      <c r="J25" s="56">
        <v>2</v>
      </c>
      <c r="K25" s="6"/>
      <c r="L25" s="6"/>
      <c r="M25" s="6">
        <v>2</v>
      </c>
      <c r="N25" s="6"/>
      <c r="O25" s="6"/>
      <c r="P25" s="6"/>
      <c r="Q25" s="6"/>
      <c r="R25" s="6"/>
      <c r="S25" s="43" t="s">
        <v>17</v>
      </c>
      <c r="T25" s="44"/>
    </row>
    <row r="26" spans="1:20" ht="25.5" customHeight="1">
      <c r="A26" s="30" t="s">
        <v>60</v>
      </c>
      <c r="B26" s="41" t="s">
        <v>59</v>
      </c>
      <c r="C26" s="41" t="s">
        <v>33</v>
      </c>
      <c r="D26" s="56">
        <v>32</v>
      </c>
      <c r="E26" s="56">
        <v>32</v>
      </c>
      <c r="F26" s="57"/>
      <c r="G26" s="55"/>
      <c r="H26" s="55"/>
      <c r="I26" s="55"/>
      <c r="J26" s="55">
        <v>2</v>
      </c>
      <c r="K26" s="6"/>
      <c r="L26" s="6"/>
      <c r="M26" s="6"/>
      <c r="N26" s="6">
        <v>2</v>
      </c>
      <c r="O26" s="6"/>
      <c r="P26" s="6"/>
      <c r="Q26" s="6"/>
      <c r="R26" s="6"/>
      <c r="S26" s="43" t="s">
        <v>17</v>
      </c>
      <c r="T26" s="44"/>
    </row>
    <row r="27" spans="1:20" ht="25.5" customHeight="1">
      <c r="A27" s="30" t="s">
        <v>117</v>
      </c>
      <c r="B27" s="41" t="s">
        <v>35</v>
      </c>
      <c r="C27" s="41" t="s">
        <v>37</v>
      </c>
      <c r="D27" s="59">
        <v>48</v>
      </c>
      <c r="E27" s="60"/>
      <c r="F27" s="56">
        <v>48</v>
      </c>
      <c r="G27" s="55"/>
      <c r="H27" s="55"/>
      <c r="I27" s="55"/>
      <c r="J27" s="56">
        <v>2</v>
      </c>
      <c r="K27" s="41">
        <v>2</v>
      </c>
      <c r="L27" s="6"/>
      <c r="M27" s="6"/>
      <c r="N27" s="6"/>
      <c r="O27" s="6"/>
      <c r="P27" s="6"/>
      <c r="Q27" s="6"/>
      <c r="R27" s="6"/>
      <c r="S27" s="43" t="s">
        <v>17</v>
      </c>
      <c r="T27" s="44" t="s">
        <v>36</v>
      </c>
    </row>
    <row r="28" spans="1:20" ht="25.5" customHeight="1">
      <c r="A28" s="30" t="s">
        <v>118</v>
      </c>
      <c r="B28" s="90" t="s">
        <v>38</v>
      </c>
      <c r="C28" s="41" t="s">
        <v>33</v>
      </c>
      <c r="D28" s="56" t="s">
        <v>39</v>
      </c>
      <c r="E28" s="61" t="s">
        <v>40</v>
      </c>
      <c r="F28" s="57"/>
      <c r="G28" s="56"/>
      <c r="H28" s="56"/>
      <c r="I28" s="56">
        <v>4</v>
      </c>
      <c r="J28" s="58">
        <v>0.5</v>
      </c>
      <c r="K28" s="42"/>
      <c r="L28" s="42"/>
      <c r="M28" s="42"/>
      <c r="N28" s="42"/>
      <c r="O28" s="42"/>
      <c r="P28" s="20">
        <v>0.5</v>
      </c>
      <c r="Q28" s="42"/>
      <c r="R28" s="42"/>
      <c r="S28" s="43" t="s">
        <v>17</v>
      </c>
      <c r="T28" s="44"/>
    </row>
    <row r="29" spans="1:20" s="39" customFormat="1" ht="27" customHeight="1" thickBot="1">
      <c r="A29" s="99" t="s">
        <v>29</v>
      </c>
      <c r="B29" s="100"/>
      <c r="C29" s="36"/>
      <c r="D29" s="7">
        <f>SUM(D13:D28)</f>
        <v>612</v>
      </c>
      <c r="E29" s="7">
        <f>SUM(E13:E28)</f>
        <v>348</v>
      </c>
      <c r="F29" s="7">
        <f>SUM(F5:F28)</f>
        <v>192</v>
      </c>
      <c r="G29" s="7">
        <f>SUM(G13:G28)</f>
        <v>0</v>
      </c>
      <c r="H29" s="7">
        <f>SUM(H13:H28)</f>
        <v>0</v>
      </c>
      <c r="I29" s="34">
        <f>SUM(I13:I27)</f>
        <v>72</v>
      </c>
      <c r="J29" s="34">
        <f aca="true" t="shared" si="0" ref="J29:R29">SUM(J5:J28)</f>
        <v>32.5</v>
      </c>
      <c r="K29" s="34">
        <f t="shared" si="0"/>
        <v>9.75</v>
      </c>
      <c r="L29" s="7">
        <f t="shared" si="0"/>
        <v>7.75</v>
      </c>
      <c r="M29" s="7">
        <f t="shared" si="0"/>
        <v>5.75</v>
      </c>
      <c r="N29" s="7">
        <f t="shared" si="0"/>
        <v>7.75</v>
      </c>
      <c r="O29" s="7">
        <f t="shared" si="0"/>
        <v>0.25</v>
      </c>
      <c r="P29" s="7">
        <f t="shared" si="0"/>
        <v>0.75</v>
      </c>
      <c r="Q29" s="7">
        <f t="shared" si="0"/>
        <v>0.25</v>
      </c>
      <c r="R29" s="7">
        <f t="shared" si="0"/>
        <v>0.25</v>
      </c>
      <c r="S29" s="34"/>
      <c r="T29" s="34"/>
    </row>
    <row r="30" spans="1:20" ht="17.25" customHeight="1">
      <c r="A30" s="19"/>
      <c r="B30" s="19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5"/>
      <c r="T30" s="26"/>
    </row>
    <row r="31" spans="1:20" ht="14.25" customHeight="1">
      <c r="A31" s="35" t="s">
        <v>26</v>
      </c>
      <c r="B31" s="103" t="s">
        <v>64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</row>
    <row r="32" spans="1:20" ht="15" customHeight="1">
      <c r="A32" s="19"/>
      <c r="B32" s="105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</row>
    <row r="33" spans="1:20" ht="30" customHeight="1">
      <c r="A33" s="95" t="s">
        <v>75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</row>
    <row r="34" spans="1:20" ht="15" customHeight="1" thickBo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1:20" ht="45.75" customHeight="1" thickBot="1">
      <c r="A35" s="92" t="s">
        <v>76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4"/>
    </row>
    <row r="36" spans="1:20" ht="1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</sheetData>
  <sheetProtection/>
  <mergeCells count="17">
    <mergeCell ref="A1:T1"/>
    <mergeCell ref="C3:C4"/>
    <mergeCell ref="B3:B4"/>
    <mergeCell ref="A3:A4"/>
    <mergeCell ref="D3:D4"/>
    <mergeCell ref="S3:S4"/>
    <mergeCell ref="J3:J4"/>
    <mergeCell ref="E3:I3"/>
    <mergeCell ref="T3:T4"/>
    <mergeCell ref="A36:T36"/>
    <mergeCell ref="A35:T35"/>
    <mergeCell ref="A33:T34"/>
    <mergeCell ref="A2:T2"/>
    <mergeCell ref="A29:B29"/>
    <mergeCell ref="K3:R3"/>
    <mergeCell ref="B31:T31"/>
    <mergeCell ref="B32:T32"/>
  </mergeCells>
  <printOptions horizontalCentered="1"/>
  <pageMargins left="0.49993747801292604" right="0.44022277584226116" top="0.7874015748031497" bottom="0.7874015748031497" header="0.5117415443180114" footer="0.51174154431801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11.00390625" style="0" customWidth="1"/>
    <col min="2" max="2" width="17.875" style="0" customWidth="1"/>
    <col min="3" max="18" width="4.125" style="0" customWidth="1"/>
    <col min="19" max="19" width="8.625" style="0" customWidth="1"/>
    <col min="20" max="20" width="7.25390625" style="0" customWidth="1"/>
  </cols>
  <sheetData>
    <row r="1" spans="1:20" ht="21.75">
      <c r="A1" s="122" t="s">
        <v>243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ht="27.75" customHeight="1" thickBot="1">
      <c r="A2" s="98" t="s">
        <v>73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4.25" customHeight="1">
      <c r="A3" s="123" t="s">
        <v>66</v>
      </c>
      <c r="B3" s="109" t="s">
        <v>81</v>
      </c>
      <c r="C3" s="109" t="s">
        <v>31</v>
      </c>
      <c r="D3" s="109" t="s">
        <v>82</v>
      </c>
      <c r="E3" s="45"/>
      <c r="F3" s="119" t="s">
        <v>9</v>
      </c>
      <c r="G3" s="119"/>
      <c r="H3" s="119"/>
      <c r="I3" s="119"/>
      <c r="J3" s="109" t="s">
        <v>72</v>
      </c>
      <c r="K3" s="101" t="s">
        <v>0</v>
      </c>
      <c r="L3" s="102"/>
      <c r="M3" s="102"/>
      <c r="N3" s="102"/>
      <c r="O3" s="102"/>
      <c r="P3" s="102"/>
      <c r="Q3" s="102"/>
      <c r="R3" s="102"/>
      <c r="S3" s="114" t="s">
        <v>2</v>
      </c>
      <c r="T3" s="117" t="s">
        <v>65</v>
      </c>
    </row>
    <row r="4" spans="1:20" ht="46.5" customHeight="1">
      <c r="A4" s="124"/>
      <c r="B4" s="111"/>
      <c r="C4" s="110"/>
      <c r="D4" s="111"/>
      <c r="E4" s="46" t="s">
        <v>68</v>
      </c>
      <c r="F4" s="46" t="s">
        <v>69</v>
      </c>
      <c r="G4" s="46" t="s">
        <v>83</v>
      </c>
      <c r="H4" s="46" t="s">
        <v>84</v>
      </c>
      <c r="I4" s="46" t="s">
        <v>3</v>
      </c>
      <c r="J4" s="111"/>
      <c r="K4" s="47">
        <v>1</v>
      </c>
      <c r="L4" s="47">
        <v>2</v>
      </c>
      <c r="M4" s="47">
        <v>3</v>
      </c>
      <c r="N4" s="47">
        <v>4</v>
      </c>
      <c r="O4" s="47">
        <v>5</v>
      </c>
      <c r="P4" s="47">
        <v>6</v>
      </c>
      <c r="Q4" s="47">
        <v>7</v>
      </c>
      <c r="R4" s="47">
        <v>8</v>
      </c>
      <c r="S4" s="115"/>
      <c r="T4" s="118"/>
    </row>
    <row r="5" spans="1:20" ht="21.75" customHeight="1">
      <c r="A5" s="12" t="s">
        <v>119</v>
      </c>
      <c r="B5" s="81" t="s">
        <v>121</v>
      </c>
      <c r="C5" s="14" t="s">
        <v>123</v>
      </c>
      <c r="D5" s="6">
        <v>96</v>
      </c>
      <c r="E5" s="6">
        <v>96</v>
      </c>
      <c r="F5" s="6"/>
      <c r="G5" s="6"/>
      <c r="H5" s="6"/>
      <c r="I5" s="6"/>
      <c r="J5" s="6">
        <f aca="true" t="shared" si="0" ref="J5:J21">SUM(K5:R5)</f>
        <v>6</v>
      </c>
      <c r="K5" s="14">
        <v>6</v>
      </c>
      <c r="L5" s="14"/>
      <c r="M5" s="14"/>
      <c r="N5" s="14"/>
      <c r="O5" s="14"/>
      <c r="P5" s="14"/>
      <c r="Q5" s="14"/>
      <c r="R5" s="14"/>
      <c r="S5" s="14" t="s">
        <v>11</v>
      </c>
      <c r="T5" s="22"/>
    </row>
    <row r="6" spans="1:20" ht="21.75" customHeight="1">
      <c r="A6" s="12" t="s">
        <v>120</v>
      </c>
      <c r="B6" s="81" t="s">
        <v>122</v>
      </c>
      <c r="C6" s="14" t="s">
        <v>123</v>
      </c>
      <c r="D6" s="6">
        <v>96</v>
      </c>
      <c r="E6" s="6">
        <v>96</v>
      </c>
      <c r="F6" s="6"/>
      <c r="G6" s="6"/>
      <c r="H6" s="6"/>
      <c r="I6" s="6"/>
      <c r="J6" s="6">
        <f t="shared" si="0"/>
        <v>6</v>
      </c>
      <c r="K6" s="14"/>
      <c r="L6" s="14">
        <v>6</v>
      </c>
      <c r="M6" s="14"/>
      <c r="N6" s="14"/>
      <c r="O6" s="14"/>
      <c r="P6" s="14"/>
      <c r="Q6" s="14"/>
      <c r="R6" s="14"/>
      <c r="S6" s="15"/>
      <c r="T6" s="16"/>
    </row>
    <row r="7" spans="1:20" ht="21.75" customHeight="1">
      <c r="A7" s="12" t="s">
        <v>124</v>
      </c>
      <c r="B7" s="81" t="s">
        <v>125</v>
      </c>
      <c r="C7" s="14" t="s">
        <v>123</v>
      </c>
      <c r="D7" s="6">
        <f>SUM(E7:I7)</f>
        <v>40</v>
      </c>
      <c r="E7" s="6">
        <v>40</v>
      </c>
      <c r="F7" s="6"/>
      <c r="G7" s="6"/>
      <c r="H7" s="6"/>
      <c r="I7" s="6"/>
      <c r="J7" s="6">
        <f t="shared" si="0"/>
        <v>2.5</v>
      </c>
      <c r="K7" s="14"/>
      <c r="L7" s="14">
        <v>2.5</v>
      </c>
      <c r="M7" s="14"/>
      <c r="N7" s="14"/>
      <c r="O7" s="14"/>
      <c r="P7" s="14"/>
      <c r="Q7" s="14"/>
      <c r="R7" s="14"/>
      <c r="S7" s="15"/>
      <c r="T7" s="16"/>
    </row>
    <row r="8" spans="1:20" ht="21.75" customHeight="1">
      <c r="A8" s="12" t="s">
        <v>126</v>
      </c>
      <c r="B8" s="81" t="s">
        <v>127</v>
      </c>
      <c r="C8" s="14" t="s">
        <v>123</v>
      </c>
      <c r="D8" s="6">
        <f aca="true" t="shared" si="1" ref="D8:D20">SUM(E8:I8)</f>
        <v>48</v>
      </c>
      <c r="E8" s="6">
        <v>48</v>
      </c>
      <c r="F8" s="6"/>
      <c r="G8" s="6"/>
      <c r="H8" s="6"/>
      <c r="I8" s="6"/>
      <c r="J8" s="6">
        <f t="shared" si="0"/>
        <v>3</v>
      </c>
      <c r="K8" s="14"/>
      <c r="L8" s="14"/>
      <c r="M8" s="14">
        <v>3</v>
      </c>
      <c r="N8" s="14"/>
      <c r="O8" s="14"/>
      <c r="P8" s="14"/>
      <c r="Q8" s="14"/>
      <c r="R8" s="14"/>
      <c r="S8" s="15"/>
      <c r="T8" s="16"/>
    </row>
    <row r="9" spans="1:20" ht="21.75" customHeight="1">
      <c r="A9" s="12" t="s">
        <v>128</v>
      </c>
      <c r="B9" s="81" t="s">
        <v>129</v>
      </c>
      <c r="C9" s="14" t="s">
        <v>123</v>
      </c>
      <c r="D9" s="6">
        <f t="shared" si="1"/>
        <v>48</v>
      </c>
      <c r="E9" s="6">
        <v>48</v>
      </c>
      <c r="F9" s="6"/>
      <c r="G9" s="6"/>
      <c r="H9" s="6"/>
      <c r="I9" s="6"/>
      <c r="J9" s="6">
        <f t="shared" si="0"/>
        <v>3</v>
      </c>
      <c r="K9" s="14"/>
      <c r="L9" s="14">
        <v>3</v>
      </c>
      <c r="M9" s="14"/>
      <c r="N9" s="14"/>
      <c r="O9" s="14"/>
      <c r="P9" s="14"/>
      <c r="Q9" s="14"/>
      <c r="R9" s="14"/>
      <c r="S9" s="15"/>
      <c r="T9" s="16"/>
    </row>
    <row r="10" spans="1:20" ht="21.75" customHeight="1">
      <c r="A10" s="12" t="s">
        <v>130</v>
      </c>
      <c r="B10" s="81" t="s">
        <v>131</v>
      </c>
      <c r="C10" s="14" t="s">
        <v>123</v>
      </c>
      <c r="D10" s="6">
        <f t="shared" si="1"/>
        <v>64</v>
      </c>
      <c r="E10" s="6">
        <v>64</v>
      </c>
      <c r="F10" s="6"/>
      <c r="G10" s="6"/>
      <c r="H10" s="6"/>
      <c r="I10" s="6"/>
      <c r="J10" s="6">
        <f t="shared" si="0"/>
        <v>4</v>
      </c>
      <c r="K10" s="14"/>
      <c r="L10" s="14"/>
      <c r="M10" s="14">
        <v>4</v>
      </c>
      <c r="N10" s="14"/>
      <c r="O10" s="14"/>
      <c r="P10" s="14"/>
      <c r="Q10" s="14"/>
      <c r="R10" s="14"/>
      <c r="S10" s="15"/>
      <c r="T10" s="16"/>
    </row>
    <row r="11" spans="1:20" ht="21.75" customHeight="1">
      <c r="A11" s="12" t="s">
        <v>132</v>
      </c>
      <c r="B11" s="81" t="s">
        <v>133</v>
      </c>
      <c r="C11" s="14" t="s">
        <v>123</v>
      </c>
      <c r="D11" s="6">
        <f t="shared" si="1"/>
        <v>48</v>
      </c>
      <c r="E11" s="6">
        <v>48</v>
      </c>
      <c r="F11" s="6"/>
      <c r="G11" s="6"/>
      <c r="H11" s="6"/>
      <c r="I11" s="6"/>
      <c r="J11" s="6">
        <f t="shared" si="0"/>
        <v>3</v>
      </c>
      <c r="K11" s="14">
        <v>3</v>
      </c>
      <c r="L11" s="14"/>
      <c r="M11" s="14"/>
      <c r="N11" s="14"/>
      <c r="O11" s="14"/>
      <c r="P11" s="14"/>
      <c r="Q11" s="14"/>
      <c r="R11" s="14"/>
      <c r="S11" s="15"/>
      <c r="T11" s="16"/>
    </row>
    <row r="12" spans="1:20" ht="21.75" customHeight="1">
      <c r="A12" s="12" t="s">
        <v>134</v>
      </c>
      <c r="B12" s="81" t="s">
        <v>135</v>
      </c>
      <c r="C12" s="63" t="s">
        <v>143</v>
      </c>
      <c r="D12" s="6">
        <f t="shared" si="1"/>
        <v>48</v>
      </c>
      <c r="E12" s="6">
        <v>24</v>
      </c>
      <c r="F12" s="6"/>
      <c r="G12" s="6"/>
      <c r="H12" s="6">
        <v>24</v>
      </c>
      <c r="I12" s="6"/>
      <c r="J12" s="6">
        <f t="shared" si="0"/>
        <v>3</v>
      </c>
      <c r="K12" s="14"/>
      <c r="L12" s="14">
        <v>3</v>
      </c>
      <c r="M12" s="14"/>
      <c r="N12" s="14"/>
      <c r="O12" s="14"/>
      <c r="P12" s="14"/>
      <c r="Q12" s="14"/>
      <c r="R12" s="14"/>
      <c r="S12" s="15"/>
      <c r="T12" s="16"/>
    </row>
    <row r="13" spans="1:20" ht="21.75" customHeight="1">
      <c r="A13" s="12" t="s">
        <v>136</v>
      </c>
      <c r="B13" s="81" t="s">
        <v>137</v>
      </c>
      <c r="C13" s="14" t="s">
        <v>123</v>
      </c>
      <c r="D13" s="6" t="s">
        <v>138</v>
      </c>
      <c r="E13" s="6"/>
      <c r="F13" s="6">
        <v>48</v>
      </c>
      <c r="G13" s="6"/>
      <c r="H13" s="6"/>
      <c r="I13" s="6"/>
      <c r="J13" s="6">
        <f t="shared" si="0"/>
        <v>2</v>
      </c>
      <c r="K13" s="14"/>
      <c r="L13" s="14">
        <v>2</v>
      </c>
      <c r="M13" s="14"/>
      <c r="N13" s="14"/>
      <c r="O13" s="14"/>
      <c r="P13" s="14"/>
      <c r="Q13" s="14"/>
      <c r="R13" s="14"/>
      <c r="S13" s="15"/>
      <c r="T13" s="16"/>
    </row>
    <row r="14" spans="1:20" ht="21.75" customHeight="1">
      <c r="A14" s="8" t="s">
        <v>139</v>
      </c>
      <c r="B14" s="86" t="s">
        <v>141</v>
      </c>
      <c r="C14" s="64" t="s">
        <v>143</v>
      </c>
      <c r="D14" s="6">
        <f t="shared" si="1"/>
        <v>24</v>
      </c>
      <c r="E14" s="6"/>
      <c r="F14" s="6"/>
      <c r="G14" s="6">
        <v>24</v>
      </c>
      <c r="H14" s="6"/>
      <c r="I14" s="6"/>
      <c r="J14" s="6">
        <f t="shared" si="0"/>
        <v>1</v>
      </c>
      <c r="K14" s="9"/>
      <c r="L14" s="9"/>
      <c r="M14" s="9">
        <v>1</v>
      </c>
      <c r="N14" s="9"/>
      <c r="O14" s="9"/>
      <c r="P14" s="9"/>
      <c r="Q14" s="9"/>
      <c r="R14" s="9"/>
      <c r="S14" s="10"/>
      <c r="T14" s="11"/>
    </row>
    <row r="15" spans="1:20" ht="21.75" customHeight="1">
      <c r="A15" s="62" t="s">
        <v>140</v>
      </c>
      <c r="B15" s="87" t="s">
        <v>142</v>
      </c>
      <c r="C15" s="63" t="s">
        <v>143</v>
      </c>
      <c r="D15" s="6">
        <f t="shared" si="1"/>
        <v>24</v>
      </c>
      <c r="E15" s="6"/>
      <c r="F15" s="6"/>
      <c r="G15" s="6">
        <v>24</v>
      </c>
      <c r="H15" s="6"/>
      <c r="I15" s="6"/>
      <c r="J15" s="6">
        <f t="shared" si="0"/>
        <v>1</v>
      </c>
      <c r="K15" s="14"/>
      <c r="L15" s="14"/>
      <c r="M15" s="14"/>
      <c r="N15" s="14">
        <v>1</v>
      </c>
      <c r="O15" s="14"/>
      <c r="P15" s="14"/>
      <c r="Q15" s="14"/>
      <c r="R15" s="14"/>
      <c r="S15" s="15"/>
      <c r="T15" s="16"/>
    </row>
    <row r="16" spans="1:20" ht="21.75" customHeight="1">
      <c r="A16" s="78" t="s">
        <v>256</v>
      </c>
      <c r="B16" s="81" t="s">
        <v>214</v>
      </c>
      <c r="C16" s="63" t="s">
        <v>37</v>
      </c>
      <c r="D16" s="6" t="s">
        <v>138</v>
      </c>
      <c r="E16" s="6"/>
      <c r="F16" s="6">
        <v>48</v>
      </c>
      <c r="G16" s="6"/>
      <c r="H16" s="6"/>
      <c r="I16" s="6"/>
      <c r="J16" s="6">
        <f t="shared" si="0"/>
        <v>2</v>
      </c>
      <c r="K16" s="14"/>
      <c r="L16" s="14"/>
      <c r="M16" s="14"/>
      <c r="N16" s="14">
        <v>2</v>
      </c>
      <c r="O16" s="14"/>
      <c r="P16" s="14"/>
      <c r="Q16" s="14"/>
      <c r="R16" s="14"/>
      <c r="S16" s="15"/>
      <c r="T16" s="16"/>
    </row>
    <row r="17" spans="1:20" ht="21.75" customHeight="1">
      <c r="A17" s="78" t="s">
        <v>250</v>
      </c>
      <c r="B17" s="81" t="s">
        <v>144</v>
      </c>
      <c r="C17" s="63" t="s">
        <v>145</v>
      </c>
      <c r="D17" s="6">
        <f t="shared" si="1"/>
        <v>48</v>
      </c>
      <c r="E17" s="6"/>
      <c r="F17" s="6">
        <v>48</v>
      </c>
      <c r="G17" s="6"/>
      <c r="H17" s="6"/>
      <c r="I17" s="6"/>
      <c r="J17" s="6">
        <f t="shared" si="0"/>
        <v>3</v>
      </c>
      <c r="K17" s="14"/>
      <c r="L17" s="14">
        <v>3</v>
      </c>
      <c r="M17" s="14"/>
      <c r="N17" s="14"/>
      <c r="O17" s="14"/>
      <c r="P17" s="14"/>
      <c r="Q17" s="14"/>
      <c r="R17" s="14"/>
      <c r="S17" s="15"/>
      <c r="T17" s="16"/>
    </row>
    <row r="18" spans="1:20" ht="21.75" customHeight="1">
      <c r="A18" s="78" t="s">
        <v>252</v>
      </c>
      <c r="B18" s="81" t="s">
        <v>240</v>
      </c>
      <c r="C18" s="63" t="s">
        <v>145</v>
      </c>
      <c r="D18" s="6">
        <f t="shared" si="1"/>
        <v>56</v>
      </c>
      <c r="E18" s="6"/>
      <c r="F18" s="6">
        <v>56</v>
      </c>
      <c r="G18" s="6"/>
      <c r="H18" s="6"/>
      <c r="I18" s="6"/>
      <c r="J18" s="6">
        <f t="shared" si="0"/>
        <v>3.5</v>
      </c>
      <c r="K18" s="14"/>
      <c r="L18" s="14"/>
      <c r="M18" s="14">
        <v>3.5</v>
      </c>
      <c r="N18" s="14"/>
      <c r="O18" s="14"/>
      <c r="P18" s="14"/>
      <c r="Q18" s="14"/>
      <c r="R18" s="14"/>
      <c r="S18" s="15"/>
      <c r="T18" s="16"/>
    </row>
    <row r="19" spans="1:20" ht="21.75" customHeight="1">
      <c r="A19" s="78" t="s">
        <v>280</v>
      </c>
      <c r="B19" s="81" t="s">
        <v>229</v>
      </c>
      <c r="C19" s="14" t="s">
        <v>145</v>
      </c>
      <c r="D19" s="6">
        <v>24</v>
      </c>
      <c r="E19" s="6">
        <v>24</v>
      </c>
      <c r="F19" s="6"/>
      <c r="G19" s="6"/>
      <c r="H19" s="6"/>
      <c r="I19" s="6"/>
      <c r="J19" s="6">
        <v>1.5</v>
      </c>
      <c r="K19" s="14"/>
      <c r="L19" s="14"/>
      <c r="M19" s="14"/>
      <c r="N19" s="14"/>
      <c r="O19" s="14"/>
      <c r="P19" s="14"/>
      <c r="Q19" s="14">
        <v>1.5</v>
      </c>
      <c r="R19" s="14"/>
      <c r="S19" s="15"/>
      <c r="T19" s="16"/>
    </row>
    <row r="20" spans="1:20" ht="21.75" customHeight="1">
      <c r="A20" s="12"/>
      <c r="B20" s="13"/>
      <c r="C20" s="14"/>
      <c r="D20" s="6">
        <f t="shared" si="1"/>
        <v>0</v>
      </c>
      <c r="E20" s="6"/>
      <c r="F20" s="6"/>
      <c r="G20" s="6"/>
      <c r="H20" s="6"/>
      <c r="I20" s="6"/>
      <c r="J20" s="6">
        <f t="shared" si="0"/>
        <v>0</v>
      </c>
      <c r="K20" s="14"/>
      <c r="L20" s="14"/>
      <c r="M20" s="14"/>
      <c r="N20" s="14"/>
      <c r="O20" s="14"/>
      <c r="P20" s="14"/>
      <c r="Q20" s="14"/>
      <c r="R20" s="14"/>
      <c r="S20" s="15"/>
      <c r="T20" s="16"/>
    </row>
    <row r="21" spans="1:20" s="40" customFormat="1" ht="21.75" customHeight="1" thickBot="1">
      <c r="A21" s="120" t="s">
        <v>30</v>
      </c>
      <c r="B21" s="121"/>
      <c r="C21" s="121"/>
      <c r="D21" s="7">
        <f>SUM(D5:D20)</f>
        <v>664</v>
      </c>
      <c r="E21" s="7">
        <f>SUM(E5:E20)</f>
        <v>488</v>
      </c>
      <c r="F21" s="7">
        <f>SUM(F5:F20)</f>
        <v>200</v>
      </c>
      <c r="G21" s="7">
        <f>SUM(G5:G20)</f>
        <v>48</v>
      </c>
      <c r="H21" s="7">
        <f>SUM(H5:H20)</f>
        <v>24</v>
      </c>
      <c r="I21" s="7">
        <f>SUM(I5:I20)</f>
        <v>0</v>
      </c>
      <c r="J21" s="7">
        <f t="shared" si="0"/>
        <v>44.5</v>
      </c>
      <c r="K21" s="7">
        <f aca="true" t="shared" si="2" ref="K21:R21">SUM(K5:K20)</f>
        <v>9</v>
      </c>
      <c r="L21" s="7">
        <f t="shared" si="2"/>
        <v>19.5</v>
      </c>
      <c r="M21" s="7">
        <f t="shared" si="2"/>
        <v>11.5</v>
      </c>
      <c r="N21" s="7">
        <f t="shared" si="2"/>
        <v>3</v>
      </c>
      <c r="O21" s="7">
        <f t="shared" si="2"/>
        <v>0</v>
      </c>
      <c r="P21" s="7">
        <f t="shared" si="2"/>
        <v>0</v>
      </c>
      <c r="Q21" s="7">
        <f t="shared" si="2"/>
        <v>1.5</v>
      </c>
      <c r="R21" s="7">
        <f t="shared" si="2"/>
        <v>0</v>
      </c>
      <c r="S21" s="49"/>
      <c r="T21" s="50"/>
    </row>
  </sheetData>
  <sheetProtection/>
  <mergeCells count="12">
    <mergeCell ref="A21:C21"/>
    <mergeCell ref="A1:T1"/>
    <mergeCell ref="A2:T2"/>
    <mergeCell ref="A3:A4"/>
    <mergeCell ref="B3:B4"/>
    <mergeCell ref="C3:C4"/>
    <mergeCell ref="D3:D4"/>
    <mergeCell ref="F3:I3"/>
    <mergeCell ref="J3:J4"/>
    <mergeCell ref="K3:R3"/>
    <mergeCell ref="T3:T4"/>
    <mergeCell ref="S3:S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11.00390625" style="0" customWidth="1"/>
    <col min="2" max="2" width="17.875" style="0" customWidth="1"/>
    <col min="3" max="3" width="5.125" style="0" customWidth="1"/>
    <col min="4" max="4" width="4.125" style="0" customWidth="1"/>
    <col min="5" max="5" width="5.125" style="0" customWidth="1"/>
    <col min="6" max="19" width="4.125" style="0" customWidth="1"/>
    <col min="20" max="21" width="6.625" style="0" customWidth="1"/>
    <col min="22" max="22" width="7.625" style="0" customWidth="1"/>
  </cols>
  <sheetData>
    <row r="1" spans="1:22" ht="21.75">
      <c r="A1" s="122" t="s">
        <v>242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2" ht="21" thickBot="1">
      <c r="A2" s="98" t="s">
        <v>86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2" ht="14.25" customHeight="1">
      <c r="A3" s="123" t="s">
        <v>66</v>
      </c>
      <c r="B3" s="109" t="s">
        <v>81</v>
      </c>
      <c r="C3" s="127" t="s">
        <v>8</v>
      </c>
      <c r="D3" s="109" t="s">
        <v>31</v>
      </c>
      <c r="E3" s="109" t="s">
        <v>82</v>
      </c>
      <c r="F3" s="101" t="s">
        <v>9</v>
      </c>
      <c r="G3" s="102"/>
      <c r="H3" s="102"/>
      <c r="I3" s="102"/>
      <c r="J3" s="116"/>
      <c r="K3" s="109" t="s">
        <v>72</v>
      </c>
      <c r="L3" s="101" t="s">
        <v>0</v>
      </c>
      <c r="M3" s="102"/>
      <c r="N3" s="102"/>
      <c r="O3" s="102"/>
      <c r="P3" s="102"/>
      <c r="Q3" s="102"/>
      <c r="R3" s="102"/>
      <c r="S3" s="102"/>
      <c r="T3" s="114" t="s">
        <v>1</v>
      </c>
      <c r="U3" s="114" t="s">
        <v>2</v>
      </c>
      <c r="V3" s="125" t="s">
        <v>65</v>
      </c>
    </row>
    <row r="4" spans="1:22" ht="37.5" customHeight="1">
      <c r="A4" s="124"/>
      <c r="B4" s="111"/>
      <c r="C4" s="128"/>
      <c r="D4" s="110"/>
      <c r="E4" s="111"/>
      <c r="F4" s="46" t="s">
        <v>68</v>
      </c>
      <c r="G4" s="46" t="s">
        <v>85</v>
      </c>
      <c r="H4" s="46" t="s">
        <v>83</v>
      </c>
      <c r="I4" s="46" t="s">
        <v>84</v>
      </c>
      <c r="J4" s="46" t="s">
        <v>3</v>
      </c>
      <c r="K4" s="111"/>
      <c r="L4" s="47">
        <v>1</v>
      </c>
      <c r="M4" s="47">
        <v>2</v>
      </c>
      <c r="N4" s="47">
        <v>3</v>
      </c>
      <c r="O4" s="47">
        <v>4</v>
      </c>
      <c r="P4" s="47">
        <v>5</v>
      </c>
      <c r="Q4" s="47">
        <v>6</v>
      </c>
      <c r="R4" s="47">
        <v>7</v>
      </c>
      <c r="S4" s="47">
        <v>8</v>
      </c>
      <c r="T4" s="115"/>
      <c r="U4" s="115"/>
      <c r="V4" s="126"/>
    </row>
    <row r="5" spans="1:22" ht="21.75" customHeight="1">
      <c r="A5" s="79" t="s">
        <v>257</v>
      </c>
      <c r="B5" s="81" t="s">
        <v>147</v>
      </c>
      <c r="C5" s="14" t="s">
        <v>148</v>
      </c>
      <c r="D5" s="68" t="s">
        <v>219</v>
      </c>
      <c r="E5" s="6">
        <v>48</v>
      </c>
      <c r="F5" s="6">
        <v>48</v>
      </c>
      <c r="G5" s="6"/>
      <c r="H5" s="6"/>
      <c r="I5" s="6"/>
      <c r="J5" s="6"/>
      <c r="K5" s="6">
        <f>SUM(L5:S5)</f>
        <v>3</v>
      </c>
      <c r="L5" s="14"/>
      <c r="M5" s="14"/>
      <c r="N5" s="14"/>
      <c r="O5" s="14">
        <v>3</v>
      </c>
      <c r="P5" s="14"/>
      <c r="Q5" s="14"/>
      <c r="R5" s="14"/>
      <c r="S5" s="14"/>
      <c r="T5" s="65" t="s">
        <v>166</v>
      </c>
      <c r="U5" s="63" t="s">
        <v>165</v>
      </c>
      <c r="V5" s="16"/>
    </row>
    <row r="6" spans="1:22" ht="21.75" customHeight="1">
      <c r="A6" s="79" t="s">
        <v>282</v>
      </c>
      <c r="B6" s="81" t="s">
        <v>154</v>
      </c>
      <c r="C6" s="14" t="s">
        <v>153</v>
      </c>
      <c r="D6" s="68" t="s">
        <v>219</v>
      </c>
      <c r="E6" s="6">
        <v>72</v>
      </c>
      <c r="F6" s="6">
        <v>72</v>
      </c>
      <c r="G6" s="6"/>
      <c r="H6" s="6"/>
      <c r="I6" s="6"/>
      <c r="J6" s="6"/>
      <c r="K6" s="6">
        <v>4.5</v>
      </c>
      <c r="L6" s="14"/>
      <c r="M6" s="14"/>
      <c r="N6" s="14"/>
      <c r="O6" s="14"/>
      <c r="P6" s="14">
        <v>4.5</v>
      </c>
      <c r="Q6" s="14"/>
      <c r="R6" s="14"/>
      <c r="S6" s="14"/>
      <c r="T6" s="15" t="s">
        <v>281</v>
      </c>
      <c r="U6" s="63" t="s">
        <v>165</v>
      </c>
      <c r="V6" s="16"/>
    </row>
    <row r="7" spans="1:22" ht="21.75" customHeight="1">
      <c r="A7" s="79" t="s">
        <v>263</v>
      </c>
      <c r="B7" s="81" t="s">
        <v>157</v>
      </c>
      <c r="C7" s="14" t="s">
        <v>153</v>
      </c>
      <c r="D7" s="68" t="s">
        <v>219</v>
      </c>
      <c r="E7" s="6">
        <v>48</v>
      </c>
      <c r="F7" s="6">
        <v>40</v>
      </c>
      <c r="G7" s="6">
        <v>8</v>
      </c>
      <c r="H7" s="6"/>
      <c r="I7" s="6"/>
      <c r="J7" s="6"/>
      <c r="K7" s="6">
        <f>SUM(L7:S7)</f>
        <v>3</v>
      </c>
      <c r="L7" s="14"/>
      <c r="M7" s="14"/>
      <c r="N7" s="14"/>
      <c r="O7" s="14"/>
      <c r="P7" s="14"/>
      <c r="Q7" s="14">
        <v>3</v>
      </c>
      <c r="R7" s="14"/>
      <c r="S7" s="14"/>
      <c r="T7" s="15" t="s">
        <v>158</v>
      </c>
      <c r="U7" s="63" t="s">
        <v>165</v>
      </c>
      <c r="V7" s="16"/>
    </row>
    <row r="8" spans="1:22" ht="21.75" customHeight="1">
      <c r="A8" s="79" t="s">
        <v>258</v>
      </c>
      <c r="B8" s="86" t="s">
        <v>159</v>
      </c>
      <c r="C8" s="9" t="s">
        <v>153</v>
      </c>
      <c r="D8" s="68" t="s">
        <v>219</v>
      </c>
      <c r="E8" s="6">
        <v>48</v>
      </c>
      <c r="F8" s="6">
        <v>48</v>
      </c>
      <c r="G8" s="6"/>
      <c r="H8" s="6"/>
      <c r="I8" s="6"/>
      <c r="J8" s="6"/>
      <c r="K8" s="6">
        <v>3</v>
      </c>
      <c r="L8" s="9"/>
      <c r="M8" s="9"/>
      <c r="N8" s="9"/>
      <c r="O8" s="9">
        <v>3</v>
      </c>
      <c r="P8" s="9"/>
      <c r="Q8" s="9"/>
      <c r="R8" s="9"/>
      <c r="S8" s="9"/>
      <c r="T8" s="66" t="s">
        <v>167</v>
      </c>
      <c r="U8" s="63" t="s">
        <v>165</v>
      </c>
      <c r="V8" s="16"/>
    </row>
    <row r="9" spans="1:22" ht="21.75" customHeight="1">
      <c r="A9" s="79" t="s">
        <v>264</v>
      </c>
      <c r="B9" s="82" t="s">
        <v>228</v>
      </c>
      <c r="C9" s="14" t="s">
        <v>148</v>
      </c>
      <c r="D9" s="68" t="s">
        <v>219</v>
      </c>
      <c r="E9" s="6">
        <v>40</v>
      </c>
      <c r="F9" s="6">
        <v>32</v>
      </c>
      <c r="G9" s="6">
        <v>8</v>
      </c>
      <c r="H9" s="6"/>
      <c r="I9" s="6"/>
      <c r="J9" s="6"/>
      <c r="K9" s="6">
        <f>SUM(L9:S9)</f>
        <v>2.5</v>
      </c>
      <c r="L9" s="14"/>
      <c r="M9" s="14"/>
      <c r="N9" s="14"/>
      <c r="O9" s="14"/>
      <c r="P9" s="14"/>
      <c r="Q9" s="14">
        <v>2.5</v>
      </c>
      <c r="R9" s="14"/>
      <c r="S9" s="14"/>
      <c r="T9" s="15" t="s">
        <v>160</v>
      </c>
      <c r="U9" s="63" t="s">
        <v>165</v>
      </c>
      <c r="V9" s="16"/>
    </row>
    <row r="10" spans="1:22" ht="21.75" customHeight="1">
      <c r="A10" s="79" t="s">
        <v>161</v>
      </c>
      <c r="B10" s="81" t="s">
        <v>162</v>
      </c>
      <c r="C10" s="14" t="s">
        <v>153</v>
      </c>
      <c r="D10" s="68" t="s">
        <v>219</v>
      </c>
      <c r="E10" s="6">
        <v>40</v>
      </c>
      <c r="F10" s="6">
        <v>32</v>
      </c>
      <c r="G10" s="6">
        <v>8</v>
      </c>
      <c r="H10" s="6"/>
      <c r="I10" s="6"/>
      <c r="J10" s="6"/>
      <c r="K10" s="6">
        <f>SUM(L10:S10)</f>
        <v>2.5</v>
      </c>
      <c r="L10" s="14"/>
      <c r="M10" s="14"/>
      <c r="N10" s="14"/>
      <c r="O10" s="14"/>
      <c r="P10" s="14" t="s">
        <v>163</v>
      </c>
      <c r="Q10" s="14">
        <v>2.5</v>
      </c>
      <c r="R10" s="14"/>
      <c r="S10" s="14"/>
      <c r="T10" s="67" t="s">
        <v>221</v>
      </c>
      <c r="U10" s="63" t="s">
        <v>165</v>
      </c>
      <c r="V10" s="16"/>
    </row>
    <row r="11" spans="1:22" ht="21.75" customHeight="1">
      <c r="A11" s="79" t="s">
        <v>199</v>
      </c>
      <c r="B11" s="81" t="s">
        <v>200</v>
      </c>
      <c r="C11" s="14" t="s">
        <v>148</v>
      </c>
      <c r="D11" s="68" t="s">
        <v>37</v>
      </c>
      <c r="E11" s="6">
        <f>SUM(F11:J11)</f>
        <v>384</v>
      </c>
      <c r="F11" s="6"/>
      <c r="G11" s="6">
        <v>384</v>
      </c>
      <c r="H11" s="6"/>
      <c r="I11" s="6"/>
      <c r="J11" s="6"/>
      <c r="K11" s="6">
        <f>SUM(L11:S11)</f>
        <v>16</v>
      </c>
      <c r="L11" s="14"/>
      <c r="M11" s="14"/>
      <c r="N11" s="14"/>
      <c r="O11" s="14"/>
      <c r="P11" s="14"/>
      <c r="Q11" s="17"/>
      <c r="R11" s="14"/>
      <c r="S11" s="14">
        <v>16</v>
      </c>
      <c r="T11" s="15"/>
      <c r="U11" s="63" t="s">
        <v>165</v>
      </c>
      <c r="V11" s="69" t="s">
        <v>220</v>
      </c>
    </row>
    <row r="12" spans="1:22" ht="21.75" customHeight="1">
      <c r="A12" s="12"/>
      <c r="B12" s="13"/>
      <c r="C12" s="14"/>
      <c r="D12" s="14"/>
      <c r="E12" s="6"/>
      <c r="F12" s="6"/>
      <c r="G12" s="6"/>
      <c r="H12" s="6"/>
      <c r="I12" s="6"/>
      <c r="J12" s="6"/>
      <c r="K12" s="6"/>
      <c r="L12" s="14"/>
      <c r="M12" s="14"/>
      <c r="N12" s="14"/>
      <c r="O12" s="14"/>
      <c r="P12" s="14"/>
      <c r="Q12" s="17"/>
      <c r="R12" s="14"/>
      <c r="S12" s="14"/>
      <c r="T12" s="15"/>
      <c r="U12" s="15"/>
      <c r="V12" s="16"/>
    </row>
    <row r="13" spans="1:22" ht="21.75" customHeight="1">
      <c r="A13" s="12"/>
      <c r="B13" s="13"/>
      <c r="C13" s="14"/>
      <c r="D13" s="14"/>
      <c r="E13" s="6"/>
      <c r="F13" s="6"/>
      <c r="G13" s="6"/>
      <c r="H13" s="6"/>
      <c r="I13" s="6"/>
      <c r="J13" s="6"/>
      <c r="K13" s="6"/>
      <c r="L13" s="14"/>
      <c r="M13" s="14"/>
      <c r="N13" s="14"/>
      <c r="O13" s="14"/>
      <c r="P13" s="14"/>
      <c r="Q13" s="17"/>
      <c r="R13" s="14"/>
      <c r="S13" s="14"/>
      <c r="T13" s="15"/>
      <c r="U13" s="15"/>
      <c r="V13" s="16"/>
    </row>
    <row r="14" spans="1:22" s="39" customFormat="1" ht="21.75" customHeight="1" thickBot="1">
      <c r="A14" s="120" t="s">
        <v>30</v>
      </c>
      <c r="B14" s="121"/>
      <c r="C14" s="121"/>
      <c r="D14" s="121"/>
      <c r="E14" s="7">
        <f>SUM(F14:J14)</f>
        <v>680</v>
      </c>
      <c r="F14" s="7">
        <f>SUM(F5:F13)</f>
        <v>272</v>
      </c>
      <c r="G14" s="7">
        <f>SUM(G5:G13)</f>
        <v>408</v>
      </c>
      <c r="H14" s="7">
        <f>SUM(H5:H13)</f>
        <v>0</v>
      </c>
      <c r="I14" s="7">
        <f>SUM(I5:I13)</f>
        <v>0</v>
      </c>
      <c r="J14" s="7">
        <f>SUM(J5:J13)</f>
        <v>0</v>
      </c>
      <c r="K14" s="7">
        <f>SUM(L14:S14)</f>
        <v>34.5</v>
      </c>
      <c r="L14" s="7">
        <f aca="true" t="shared" si="0" ref="L14:S14">SUM(L5:L13)</f>
        <v>0</v>
      </c>
      <c r="M14" s="7">
        <f t="shared" si="0"/>
        <v>0</v>
      </c>
      <c r="N14" s="7">
        <f t="shared" si="0"/>
        <v>0</v>
      </c>
      <c r="O14" s="7">
        <f t="shared" si="0"/>
        <v>6</v>
      </c>
      <c r="P14" s="7">
        <f t="shared" si="0"/>
        <v>4.5</v>
      </c>
      <c r="Q14" s="7">
        <f t="shared" si="0"/>
        <v>8</v>
      </c>
      <c r="R14" s="7">
        <f t="shared" si="0"/>
        <v>0</v>
      </c>
      <c r="S14" s="7">
        <f t="shared" si="0"/>
        <v>16</v>
      </c>
      <c r="T14" s="52"/>
      <c r="U14" s="52"/>
      <c r="V14" s="51"/>
    </row>
  </sheetData>
  <sheetProtection/>
  <mergeCells count="14">
    <mergeCell ref="A14:D14"/>
    <mergeCell ref="A3:A4"/>
    <mergeCell ref="B3:B4"/>
    <mergeCell ref="C3:C4"/>
    <mergeCell ref="F3:J3"/>
    <mergeCell ref="D3:D4"/>
    <mergeCell ref="E3:E4"/>
    <mergeCell ref="K3:K4"/>
    <mergeCell ref="L3:S3"/>
    <mergeCell ref="V3:V4"/>
    <mergeCell ref="A1:V1"/>
    <mergeCell ref="A2:V2"/>
    <mergeCell ref="T3:T4"/>
    <mergeCell ref="U3:U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N15" sqref="N15"/>
    </sheetView>
  </sheetViews>
  <sheetFormatPr defaultColWidth="9.00390625" defaultRowHeight="14.25"/>
  <cols>
    <col min="1" max="1" width="11.00390625" style="80" customWidth="1"/>
    <col min="2" max="2" width="17.875" style="80" customWidth="1"/>
    <col min="3" max="19" width="4.125" style="0" customWidth="1"/>
    <col min="20" max="22" width="7.625" style="0" customWidth="1"/>
  </cols>
  <sheetData>
    <row r="1" spans="1:22" ht="21.75">
      <c r="A1" s="108" t="s">
        <v>243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ht="21" thickBot="1">
      <c r="A2" s="98" t="s">
        <v>245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2" ht="18" customHeight="1">
      <c r="A3" s="130" t="s">
        <v>66</v>
      </c>
      <c r="B3" s="132" t="s">
        <v>81</v>
      </c>
      <c r="C3" s="127" t="s">
        <v>8</v>
      </c>
      <c r="D3" s="109" t="s">
        <v>31</v>
      </c>
      <c r="E3" s="109" t="s">
        <v>82</v>
      </c>
      <c r="F3" s="101" t="s">
        <v>9</v>
      </c>
      <c r="G3" s="102"/>
      <c r="H3" s="102"/>
      <c r="I3" s="102"/>
      <c r="J3" s="116"/>
      <c r="K3" s="109" t="s">
        <v>72</v>
      </c>
      <c r="L3" s="101" t="s">
        <v>0</v>
      </c>
      <c r="M3" s="102"/>
      <c r="N3" s="102"/>
      <c r="O3" s="102"/>
      <c r="P3" s="102"/>
      <c r="Q3" s="102"/>
      <c r="R3" s="102"/>
      <c r="S3" s="102"/>
      <c r="T3" s="114" t="s">
        <v>1</v>
      </c>
      <c r="U3" s="114" t="s">
        <v>2</v>
      </c>
      <c r="V3" s="125" t="s">
        <v>65</v>
      </c>
    </row>
    <row r="4" spans="1:22" ht="28.5" customHeight="1">
      <c r="A4" s="131"/>
      <c r="B4" s="133"/>
      <c r="C4" s="128"/>
      <c r="D4" s="110"/>
      <c r="E4" s="111"/>
      <c r="F4" s="46" t="s">
        <v>68</v>
      </c>
      <c r="G4" s="46" t="s">
        <v>85</v>
      </c>
      <c r="H4" s="46" t="s">
        <v>83</v>
      </c>
      <c r="I4" s="46" t="s">
        <v>84</v>
      </c>
      <c r="J4" s="46" t="s">
        <v>3</v>
      </c>
      <c r="K4" s="111"/>
      <c r="L4" s="47">
        <v>1</v>
      </c>
      <c r="M4" s="47">
        <v>2</v>
      </c>
      <c r="N4" s="47">
        <v>3</v>
      </c>
      <c r="O4" s="47">
        <v>4</v>
      </c>
      <c r="P4" s="47">
        <v>5</v>
      </c>
      <c r="Q4" s="47">
        <v>6</v>
      </c>
      <c r="R4" s="47">
        <v>7</v>
      </c>
      <c r="S4" s="47">
        <v>8</v>
      </c>
      <c r="T4" s="115"/>
      <c r="U4" s="115"/>
      <c r="V4" s="126"/>
    </row>
    <row r="5" spans="1:22" ht="25.5" customHeight="1">
      <c r="A5" s="79" t="s">
        <v>251</v>
      </c>
      <c r="B5" s="81" t="s">
        <v>232</v>
      </c>
      <c r="C5" s="14" t="s">
        <v>148</v>
      </c>
      <c r="D5" s="68" t="s">
        <v>223</v>
      </c>
      <c r="E5" s="6">
        <v>12</v>
      </c>
      <c r="F5" s="6"/>
      <c r="G5" s="6"/>
      <c r="H5" s="6">
        <v>12</v>
      </c>
      <c r="I5" s="6"/>
      <c r="J5" s="6"/>
      <c r="K5" s="6">
        <f aca="true" t="shared" si="0" ref="K5:K10">SUM(L5:S5)</f>
        <v>0.5</v>
      </c>
      <c r="L5" s="14"/>
      <c r="M5" s="14">
        <v>0.5</v>
      </c>
      <c r="N5" s="14"/>
      <c r="O5" s="14"/>
      <c r="P5" s="14"/>
      <c r="Q5" s="17"/>
      <c r="R5" s="14"/>
      <c r="S5" s="14"/>
      <c r="T5" s="65"/>
      <c r="U5" s="68" t="s">
        <v>217</v>
      </c>
      <c r="V5" s="16" t="s">
        <v>213</v>
      </c>
    </row>
    <row r="6" spans="1:22" ht="25.5" customHeight="1">
      <c r="A6" s="79" t="s">
        <v>253</v>
      </c>
      <c r="B6" s="81" t="s">
        <v>254</v>
      </c>
      <c r="C6" s="14" t="s">
        <v>153</v>
      </c>
      <c r="D6" s="68" t="s">
        <v>223</v>
      </c>
      <c r="E6" s="6">
        <v>12</v>
      </c>
      <c r="F6" s="6"/>
      <c r="G6" s="6"/>
      <c r="H6" s="6">
        <v>12</v>
      </c>
      <c r="I6" s="6"/>
      <c r="J6" s="6"/>
      <c r="K6" s="6">
        <f t="shared" si="0"/>
        <v>0.5</v>
      </c>
      <c r="L6" s="14"/>
      <c r="M6" s="14"/>
      <c r="N6" s="14">
        <v>0.5</v>
      </c>
      <c r="O6" s="14"/>
      <c r="P6" s="14"/>
      <c r="Q6" s="17"/>
      <c r="R6" s="14"/>
      <c r="S6" s="14"/>
      <c r="T6" s="65"/>
      <c r="U6" s="68" t="s">
        <v>217</v>
      </c>
      <c r="V6" s="16" t="s">
        <v>213</v>
      </c>
    </row>
    <row r="7" spans="1:22" ht="25.5" customHeight="1">
      <c r="A7" s="79" t="s">
        <v>283</v>
      </c>
      <c r="B7" s="81" t="s">
        <v>260</v>
      </c>
      <c r="C7" s="14" t="s">
        <v>153</v>
      </c>
      <c r="D7" s="68" t="s">
        <v>223</v>
      </c>
      <c r="E7" s="6">
        <v>12</v>
      </c>
      <c r="F7" s="6"/>
      <c r="G7" s="6"/>
      <c r="H7" s="6">
        <v>12</v>
      </c>
      <c r="I7" s="6"/>
      <c r="J7" s="6"/>
      <c r="K7" s="6">
        <f t="shared" si="0"/>
        <v>0.5</v>
      </c>
      <c r="L7" s="14"/>
      <c r="M7" s="14"/>
      <c r="N7" s="14"/>
      <c r="O7" s="14">
        <v>0.5</v>
      </c>
      <c r="P7" s="14"/>
      <c r="Q7" s="17"/>
      <c r="R7" s="14"/>
      <c r="S7" s="14"/>
      <c r="T7" s="65"/>
      <c r="U7" s="68" t="s">
        <v>217</v>
      </c>
      <c r="V7" s="16" t="s">
        <v>213</v>
      </c>
    </row>
    <row r="8" spans="1:22" ht="25.5" customHeight="1">
      <c r="A8" s="79" t="s">
        <v>284</v>
      </c>
      <c r="B8" s="81" t="s">
        <v>259</v>
      </c>
      <c r="C8" s="14" t="s">
        <v>153</v>
      </c>
      <c r="D8" s="68" t="s">
        <v>143</v>
      </c>
      <c r="E8" s="6">
        <v>12</v>
      </c>
      <c r="F8" s="6"/>
      <c r="G8" s="6"/>
      <c r="H8" s="6">
        <v>12</v>
      </c>
      <c r="I8" s="6"/>
      <c r="J8" s="6"/>
      <c r="K8" s="6">
        <f t="shared" si="0"/>
        <v>0.5</v>
      </c>
      <c r="L8" s="14"/>
      <c r="M8" s="14"/>
      <c r="N8" s="14"/>
      <c r="O8" s="14">
        <v>0.5</v>
      </c>
      <c r="P8" s="14"/>
      <c r="Q8" s="17"/>
      <c r="R8" s="14"/>
      <c r="S8" s="14"/>
      <c r="T8" s="65"/>
      <c r="U8" s="68" t="s">
        <v>165</v>
      </c>
      <c r="V8" s="16" t="s">
        <v>213</v>
      </c>
    </row>
    <row r="9" spans="1:22" ht="25.5" customHeight="1">
      <c r="A9" s="79" t="s">
        <v>273</v>
      </c>
      <c r="B9" s="81" t="s">
        <v>205</v>
      </c>
      <c r="C9" s="14" t="s">
        <v>148</v>
      </c>
      <c r="D9" s="68" t="s">
        <v>225</v>
      </c>
      <c r="E9" s="6" t="s">
        <v>138</v>
      </c>
      <c r="F9" s="6"/>
      <c r="G9" s="6">
        <v>48</v>
      </c>
      <c r="H9" s="6"/>
      <c r="I9" s="6"/>
      <c r="J9" s="6"/>
      <c r="K9" s="6">
        <f t="shared" si="0"/>
        <v>2</v>
      </c>
      <c r="L9" s="14"/>
      <c r="M9" s="14"/>
      <c r="N9" s="14"/>
      <c r="O9" s="14"/>
      <c r="P9" s="14">
        <v>2</v>
      </c>
      <c r="Q9" s="17"/>
      <c r="R9" s="14"/>
      <c r="S9" s="14"/>
      <c r="T9" s="65" t="s">
        <v>209</v>
      </c>
      <c r="U9" s="68" t="s">
        <v>217</v>
      </c>
      <c r="V9" s="16" t="s">
        <v>213</v>
      </c>
    </row>
    <row r="10" spans="1:22" ht="25.5" customHeight="1">
      <c r="A10" s="79" t="s">
        <v>270</v>
      </c>
      <c r="B10" s="81" t="s">
        <v>201</v>
      </c>
      <c r="C10" s="14" t="s">
        <v>148</v>
      </c>
      <c r="D10" s="68" t="s">
        <v>37</v>
      </c>
      <c r="E10" s="6" t="s">
        <v>138</v>
      </c>
      <c r="F10" s="6"/>
      <c r="G10" s="6">
        <v>48</v>
      </c>
      <c r="H10" s="6"/>
      <c r="I10" s="6"/>
      <c r="J10" s="6"/>
      <c r="K10" s="6">
        <f t="shared" si="0"/>
        <v>2</v>
      </c>
      <c r="L10" s="14"/>
      <c r="M10" s="14"/>
      <c r="N10" s="14"/>
      <c r="O10" s="14"/>
      <c r="P10" s="14">
        <v>2</v>
      </c>
      <c r="Q10" s="17"/>
      <c r="R10" s="14"/>
      <c r="S10" s="14"/>
      <c r="T10" s="65" t="s">
        <v>208</v>
      </c>
      <c r="U10" s="68" t="s">
        <v>165</v>
      </c>
      <c r="V10" s="16" t="s">
        <v>213</v>
      </c>
    </row>
    <row r="11" spans="1:22" ht="25.5" customHeight="1">
      <c r="A11" s="79" t="s">
        <v>285</v>
      </c>
      <c r="B11" s="81" t="s">
        <v>286</v>
      </c>
      <c r="C11" s="14" t="s">
        <v>287</v>
      </c>
      <c r="D11" s="14" t="s">
        <v>288</v>
      </c>
      <c r="E11" s="6">
        <v>40</v>
      </c>
      <c r="F11" s="6">
        <v>32</v>
      </c>
      <c r="G11" s="6">
        <v>8</v>
      </c>
      <c r="H11" s="6"/>
      <c r="I11" s="6"/>
      <c r="J11" s="6"/>
      <c r="K11" s="6"/>
      <c r="L11" s="14"/>
      <c r="M11" s="14"/>
      <c r="N11" s="14"/>
      <c r="O11" s="14"/>
      <c r="P11" s="14"/>
      <c r="Q11" s="17"/>
      <c r="R11" s="14"/>
      <c r="S11" s="14"/>
      <c r="T11" s="65"/>
      <c r="U11" s="68"/>
      <c r="V11" s="16"/>
    </row>
    <row r="12" spans="1:22" ht="21.75" customHeight="1">
      <c r="A12" s="79" t="s">
        <v>195</v>
      </c>
      <c r="B12" s="81" t="s">
        <v>196</v>
      </c>
      <c r="C12" s="14" t="s">
        <v>153</v>
      </c>
      <c r="D12" s="68" t="s">
        <v>37</v>
      </c>
      <c r="E12" s="6">
        <f>SUM(F12:J12)</f>
        <v>48</v>
      </c>
      <c r="F12" s="6"/>
      <c r="G12" s="6">
        <v>48</v>
      </c>
      <c r="H12" s="6"/>
      <c r="I12" s="6"/>
      <c r="J12" s="6"/>
      <c r="K12" s="6">
        <f>SUM(L12:S12)</f>
        <v>2</v>
      </c>
      <c r="L12" s="14"/>
      <c r="M12" s="14"/>
      <c r="N12" s="14"/>
      <c r="O12" s="14"/>
      <c r="P12" s="14"/>
      <c r="Q12" s="71">
        <v>2</v>
      </c>
      <c r="R12" s="14"/>
      <c r="S12" s="14"/>
      <c r="T12" s="15"/>
      <c r="U12" s="63" t="s">
        <v>165</v>
      </c>
      <c r="V12" s="16" t="s">
        <v>213</v>
      </c>
    </row>
    <row r="13" spans="1:22" ht="25.5" customHeight="1">
      <c r="A13" s="79" t="s">
        <v>202</v>
      </c>
      <c r="B13" s="81" t="s">
        <v>203</v>
      </c>
      <c r="C13" s="14" t="s">
        <v>148</v>
      </c>
      <c r="D13" s="68" t="s">
        <v>225</v>
      </c>
      <c r="E13" s="6" t="s">
        <v>138</v>
      </c>
      <c r="F13" s="6"/>
      <c r="G13" s="6">
        <v>48</v>
      </c>
      <c r="H13" s="6"/>
      <c r="I13" s="6"/>
      <c r="J13" s="6"/>
      <c r="K13" s="6">
        <f>SUM(L13:S13)</f>
        <v>2</v>
      </c>
      <c r="L13" s="14"/>
      <c r="M13" s="14"/>
      <c r="N13" s="14"/>
      <c r="O13" s="14"/>
      <c r="P13" s="14"/>
      <c r="Q13" s="17"/>
      <c r="R13" s="14">
        <v>2</v>
      </c>
      <c r="S13" s="14"/>
      <c r="T13" s="65" t="s">
        <v>211</v>
      </c>
      <c r="U13" s="68" t="s">
        <v>217</v>
      </c>
      <c r="V13" s="16" t="s">
        <v>213</v>
      </c>
    </row>
    <row r="14" spans="1:22" ht="25.5" customHeight="1">
      <c r="A14" s="79" t="s">
        <v>278</v>
      </c>
      <c r="B14" s="81" t="s">
        <v>204</v>
      </c>
      <c r="C14" s="14" t="s">
        <v>148</v>
      </c>
      <c r="D14" s="68" t="s">
        <v>225</v>
      </c>
      <c r="E14" s="6" t="s">
        <v>138</v>
      </c>
      <c r="F14" s="6"/>
      <c r="G14" s="6">
        <v>48</v>
      </c>
      <c r="H14" s="6"/>
      <c r="I14" s="6"/>
      <c r="J14" s="6"/>
      <c r="K14" s="6">
        <f>SUM(L14:S14)</f>
        <v>2</v>
      </c>
      <c r="L14" s="14"/>
      <c r="M14" s="14"/>
      <c r="N14" s="14"/>
      <c r="O14" s="14"/>
      <c r="P14" s="14"/>
      <c r="Q14" s="17"/>
      <c r="R14" s="14">
        <v>2</v>
      </c>
      <c r="S14" s="14"/>
      <c r="T14" s="65" t="s">
        <v>210</v>
      </c>
      <c r="U14" s="68" t="s">
        <v>217</v>
      </c>
      <c r="V14" s="16" t="s">
        <v>213</v>
      </c>
    </row>
    <row r="15" spans="1:22" ht="25.5" customHeight="1">
      <c r="A15" s="79" t="s">
        <v>276</v>
      </c>
      <c r="B15" s="81" t="s">
        <v>194</v>
      </c>
      <c r="C15" s="14" t="s">
        <v>148</v>
      </c>
      <c r="D15" s="68" t="s">
        <v>223</v>
      </c>
      <c r="E15" s="6">
        <f>SUM(G15:J15)</f>
        <v>24</v>
      </c>
      <c r="F15" s="6"/>
      <c r="G15" s="6"/>
      <c r="H15" s="6">
        <v>24</v>
      </c>
      <c r="I15" s="6"/>
      <c r="J15" s="6"/>
      <c r="K15" s="6">
        <v>1</v>
      </c>
      <c r="L15" s="14"/>
      <c r="M15" s="14"/>
      <c r="N15" s="14"/>
      <c r="O15" s="14"/>
      <c r="P15" s="14"/>
      <c r="Q15" s="17"/>
      <c r="R15" s="14">
        <v>1</v>
      </c>
      <c r="S15" s="14"/>
      <c r="T15" s="65" t="s">
        <v>212</v>
      </c>
      <c r="U15" s="68" t="s">
        <v>217</v>
      </c>
      <c r="V15" s="16"/>
    </row>
    <row r="16" spans="1:22" ht="21.75" customHeight="1">
      <c r="A16" s="79" t="s">
        <v>197</v>
      </c>
      <c r="B16" s="81" t="s">
        <v>198</v>
      </c>
      <c r="C16" s="9" t="s">
        <v>153</v>
      </c>
      <c r="D16" s="68" t="s">
        <v>37</v>
      </c>
      <c r="E16" s="6">
        <f>SUM(F16:J16)</f>
        <v>48</v>
      </c>
      <c r="F16" s="6"/>
      <c r="G16" s="6">
        <v>48</v>
      </c>
      <c r="H16" s="6"/>
      <c r="I16" s="6"/>
      <c r="J16" s="6"/>
      <c r="K16" s="6">
        <f>SUM(L16:S16)</f>
        <v>2</v>
      </c>
      <c r="L16" s="14"/>
      <c r="M16" s="14"/>
      <c r="N16" s="14"/>
      <c r="O16" s="14"/>
      <c r="P16" s="14"/>
      <c r="Q16" s="17"/>
      <c r="R16" s="14"/>
      <c r="S16" s="14">
        <v>2</v>
      </c>
      <c r="T16" s="15"/>
      <c r="U16" s="63" t="s">
        <v>165</v>
      </c>
      <c r="V16" s="16" t="s">
        <v>213</v>
      </c>
    </row>
    <row r="17" spans="1:22" ht="21.75" customHeight="1">
      <c r="A17" s="79" t="s">
        <v>192</v>
      </c>
      <c r="B17" s="81" t="s">
        <v>193</v>
      </c>
      <c r="C17" s="14" t="s">
        <v>148</v>
      </c>
      <c r="D17" s="68" t="s">
        <v>37</v>
      </c>
      <c r="E17" s="6">
        <f>SUM(F17:J17)</f>
        <v>48</v>
      </c>
      <c r="F17" s="6"/>
      <c r="G17" s="6">
        <v>48</v>
      </c>
      <c r="H17" s="6"/>
      <c r="I17" s="6"/>
      <c r="J17" s="6"/>
      <c r="K17" s="6">
        <f>SUM(L17:S17)</f>
        <v>2</v>
      </c>
      <c r="L17" s="14"/>
      <c r="M17" s="14"/>
      <c r="N17" s="14"/>
      <c r="O17" s="14"/>
      <c r="P17" s="14"/>
      <c r="Q17" s="17"/>
      <c r="R17" s="14"/>
      <c r="S17" s="14">
        <v>2</v>
      </c>
      <c r="T17" s="15"/>
      <c r="U17" s="63" t="s">
        <v>165</v>
      </c>
      <c r="V17" s="16" t="s">
        <v>213</v>
      </c>
    </row>
    <row r="18" spans="1:22" ht="25.5" customHeight="1">
      <c r="A18" s="79" t="s">
        <v>255</v>
      </c>
      <c r="B18" s="81" t="s">
        <v>168</v>
      </c>
      <c r="C18" s="14" t="s">
        <v>153</v>
      </c>
      <c r="D18" s="68" t="s">
        <v>224</v>
      </c>
      <c r="E18" s="6">
        <v>48</v>
      </c>
      <c r="F18" s="6">
        <v>48</v>
      </c>
      <c r="G18" s="6"/>
      <c r="H18" s="6"/>
      <c r="I18" s="6"/>
      <c r="J18" s="6"/>
      <c r="K18" s="6">
        <f aca="true" t="shared" si="1" ref="K18:K28">SUM(L18:S18)</f>
        <v>3</v>
      </c>
      <c r="L18" s="14"/>
      <c r="M18" s="14"/>
      <c r="N18" s="14">
        <v>3</v>
      </c>
      <c r="O18" s="14"/>
      <c r="P18" s="14"/>
      <c r="Q18" s="14"/>
      <c r="R18" s="14"/>
      <c r="S18" s="14"/>
      <c r="T18" s="15" t="s">
        <v>152</v>
      </c>
      <c r="U18" s="68" t="s">
        <v>217</v>
      </c>
      <c r="V18" s="16" t="s">
        <v>213</v>
      </c>
    </row>
    <row r="19" spans="1:22" ht="25.5" customHeight="1">
      <c r="A19" s="79" t="s">
        <v>261</v>
      </c>
      <c r="B19" s="81" t="s">
        <v>151</v>
      </c>
      <c r="C19" s="14" t="s">
        <v>146</v>
      </c>
      <c r="D19" s="68" t="s">
        <v>226</v>
      </c>
      <c r="E19" s="6">
        <v>48</v>
      </c>
      <c r="F19" s="6">
        <v>48</v>
      </c>
      <c r="G19" s="6"/>
      <c r="H19" s="6"/>
      <c r="I19" s="6"/>
      <c r="J19" s="6"/>
      <c r="K19" s="6">
        <f>SUM(L19:S19)</f>
        <v>3</v>
      </c>
      <c r="L19" s="14"/>
      <c r="M19" s="14"/>
      <c r="N19" s="14"/>
      <c r="O19" s="14">
        <v>3</v>
      </c>
      <c r="P19" s="14"/>
      <c r="Q19" s="14"/>
      <c r="R19" s="14"/>
      <c r="S19" s="14"/>
      <c r="T19" s="15" t="s">
        <v>152</v>
      </c>
      <c r="U19" s="68" t="s">
        <v>217</v>
      </c>
      <c r="V19" s="16"/>
    </row>
    <row r="20" spans="1:22" ht="21.75" customHeight="1">
      <c r="A20" s="79" t="s">
        <v>267</v>
      </c>
      <c r="B20" s="81" t="s">
        <v>268</v>
      </c>
      <c r="C20" s="14" t="s">
        <v>153</v>
      </c>
      <c r="D20" s="68" t="s">
        <v>219</v>
      </c>
      <c r="E20" s="6">
        <v>48</v>
      </c>
      <c r="F20" s="6">
        <v>40</v>
      </c>
      <c r="G20" s="6">
        <v>8</v>
      </c>
      <c r="H20" s="6"/>
      <c r="I20" s="6"/>
      <c r="J20" s="6"/>
      <c r="K20" s="6">
        <f>SUM(L20:S20)</f>
        <v>3</v>
      </c>
      <c r="L20" s="14"/>
      <c r="M20" s="14"/>
      <c r="N20" s="14"/>
      <c r="O20" s="14"/>
      <c r="P20" s="76">
        <v>3</v>
      </c>
      <c r="Q20" s="14"/>
      <c r="R20" s="14"/>
      <c r="S20" s="14"/>
      <c r="T20" s="67" t="s">
        <v>222</v>
      </c>
      <c r="U20" s="63" t="s">
        <v>165</v>
      </c>
      <c r="V20" s="16" t="s">
        <v>213</v>
      </c>
    </row>
    <row r="21" spans="1:22" ht="25.5" customHeight="1">
      <c r="A21" s="79" t="s">
        <v>271</v>
      </c>
      <c r="B21" s="81" t="s">
        <v>289</v>
      </c>
      <c r="C21" s="14" t="s">
        <v>146</v>
      </c>
      <c r="D21" s="68" t="s">
        <v>226</v>
      </c>
      <c r="E21" s="6">
        <v>48</v>
      </c>
      <c r="F21" s="6">
        <v>48</v>
      </c>
      <c r="G21" s="6"/>
      <c r="H21" s="6"/>
      <c r="I21" s="6"/>
      <c r="J21" s="6"/>
      <c r="K21" s="6">
        <f>SUM(L21:S21)</f>
        <v>3</v>
      </c>
      <c r="L21" s="14"/>
      <c r="M21" s="14"/>
      <c r="N21" s="14"/>
      <c r="O21" s="14"/>
      <c r="P21" s="14">
        <v>3</v>
      </c>
      <c r="Q21" s="14"/>
      <c r="R21" s="14"/>
      <c r="S21" s="14"/>
      <c r="T21" s="15" t="s">
        <v>152</v>
      </c>
      <c r="U21" s="68" t="s">
        <v>217</v>
      </c>
      <c r="V21" s="16"/>
    </row>
    <row r="22" spans="1:22" ht="25.5" customHeight="1">
      <c r="A22" s="79" t="s">
        <v>206</v>
      </c>
      <c r="B22" s="81" t="s">
        <v>207</v>
      </c>
      <c r="C22" s="14" t="s">
        <v>148</v>
      </c>
      <c r="D22" s="68" t="s">
        <v>223</v>
      </c>
      <c r="E22" s="6">
        <f>SUM(G22:J22)</f>
        <v>24</v>
      </c>
      <c r="F22" s="6"/>
      <c r="G22" s="6"/>
      <c r="H22" s="6">
        <v>24</v>
      </c>
      <c r="I22" s="6"/>
      <c r="J22" s="6"/>
      <c r="K22" s="6">
        <f t="shared" si="1"/>
        <v>1</v>
      </c>
      <c r="L22" s="14"/>
      <c r="M22" s="14"/>
      <c r="N22" s="14"/>
      <c r="O22" s="14"/>
      <c r="P22" s="14"/>
      <c r="Q22" s="73">
        <v>1</v>
      </c>
      <c r="R22" s="14"/>
      <c r="S22" s="14"/>
      <c r="T22" s="15"/>
      <c r="U22" s="68" t="s">
        <v>217</v>
      </c>
      <c r="V22" s="16" t="s">
        <v>213</v>
      </c>
    </row>
    <row r="23" spans="1:22" ht="25.5" customHeight="1">
      <c r="A23" s="79" t="s">
        <v>184</v>
      </c>
      <c r="B23" s="81" t="s">
        <v>185</v>
      </c>
      <c r="C23" s="14" t="s">
        <v>148</v>
      </c>
      <c r="D23" s="68" t="s">
        <v>224</v>
      </c>
      <c r="E23" s="6">
        <v>40</v>
      </c>
      <c r="F23" s="6">
        <v>32</v>
      </c>
      <c r="G23" s="6">
        <v>8</v>
      </c>
      <c r="H23" s="6"/>
      <c r="I23" s="6"/>
      <c r="J23" s="6"/>
      <c r="K23" s="6">
        <f t="shared" si="1"/>
        <v>2.5</v>
      </c>
      <c r="L23" s="14"/>
      <c r="M23" s="14"/>
      <c r="N23" s="14"/>
      <c r="O23" s="14"/>
      <c r="P23" s="14"/>
      <c r="Q23" s="77"/>
      <c r="R23" s="76">
        <v>2.5</v>
      </c>
      <c r="S23" s="14"/>
      <c r="T23" s="67" t="s">
        <v>215</v>
      </c>
      <c r="U23" s="68" t="s">
        <v>217</v>
      </c>
      <c r="V23" s="16" t="s">
        <v>213</v>
      </c>
    </row>
    <row r="24" spans="1:22" ht="25.5" customHeight="1">
      <c r="A24" s="79" t="s">
        <v>265</v>
      </c>
      <c r="B24" s="81" t="s">
        <v>155</v>
      </c>
      <c r="C24" s="14" t="s">
        <v>148</v>
      </c>
      <c r="D24" s="68" t="s">
        <v>226</v>
      </c>
      <c r="E24" s="6">
        <v>40</v>
      </c>
      <c r="F24" s="6">
        <v>32</v>
      </c>
      <c r="G24" s="6">
        <v>8</v>
      </c>
      <c r="H24" s="6"/>
      <c r="I24" s="6"/>
      <c r="J24" s="6"/>
      <c r="K24" s="6">
        <f t="shared" si="1"/>
        <v>2.5</v>
      </c>
      <c r="L24" s="14"/>
      <c r="M24" s="14"/>
      <c r="N24" s="14"/>
      <c r="O24" s="14"/>
      <c r="P24" s="14"/>
      <c r="Q24" s="14">
        <v>2.5</v>
      </c>
      <c r="R24" s="14"/>
      <c r="S24" s="14"/>
      <c r="T24" s="15" t="s">
        <v>156</v>
      </c>
      <c r="U24" s="68" t="s">
        <v>217</v>
      </c>
      <c r="V24" s="16"/>
    </row>
    <row r="25" spans="1:22" ht="25.5" customHeight="1">
      <c r="A25" s="79" t="s">
        <v>266</v>
      </c>
      <c r="B25" s="81" t="s">
        <v>172</v>
      </c>
      <c r="C25" s="14" t="s">
        <v>146</v>
      </c>
      <c r="D25" s="68" t="s">
        <v>226</v>
      </c>
      <c r="E25" s="6">
        <v>32</v>
      </c>
      <c r="F25" s="6">
        <v>32</v>
      </c>
      <c r="G25" s="6"/>
      <c r="H25" s="6"/>
      <c r="I25" s="6"/>
      <c r="J25" s="6"/>
      <c r="K25" s="6">
        <f t="shared" si="1"/>
        <v>2</v>
      </c>
      <c r="L25" s="14"/>
      <c r="M25" s="14"/>
      <c r="N25" s="14"/>
      <c r="O25" s="14"/>
      <c r="P25" s="14"/>
      <c r="Q25" s="71">
        <v>2</v>
      </c>
      <c r="R25" s="14"/>
      <c r="S25" s="14"/>
      <c r="T25" s="15" t="s">
        <v>173</v>
      </c>
      <c r="U25" s="68" t="s">
        <v>217</v>
      </c>
      <c r="V25" s="16"/>
    </row>
    <row r="26" spans="1:22" ht="25.5" customHeight="1">
      <c r="A26" s="79" t="s">
        <v>277</v>
      </c>
      <c r="B26" s="81" t="s">
        <v>179</v>
      </c>
      <c r="C26" s="14" t="s">
        <v>146</v>
      </c>
      <c r="D26" s="68" t="s">
        <v>226</v>
      </c>
      <c r="E26" s="6">
        <v>32</v>
      </c>
      <c r="F26" s="6">
        <v>32</v>
      </c>
      <c r="G26" s="6"/>
      <c r="H26" s="6"/>
      <c r="I26" s="6"/>
      <c r="J26" s="6"/>
      <c r="K26" s="6">
        <f t="shared" si="1"/>
        <v>2</v>
      </c>
      <c r="L26" s="14"/>
      <c r="M26" s="14"/>
      <c r="N26" s="14"/>
      <c r="O26" s="14"/>
      <c r="P26" s="14"/>
      <c r="Q26" s="17"/>
      <c r="R26" s="14">
        <v>2</v>
      </c>
      <c r="S26" s="14"/>
      <c r="T26" s="15" t="s">
        <v>180</v>
      </c>
      <c r="U26" s="68" t="s">
        <v>217</v>
      </c>
      <c r="V26" s="16"/>
    </row>
    <row r="27" spans="1:22" ht="25.5" customHeight="1">
      <c r="A27" s="79" t="s">
        <v>181</v>
      </c>
      <c r="B27" s="81" t="s">
        <v>182</v>
      </c>
      <c r="C27" s="14" t="s">
        <v>146</v>
      </c>
      <c r="D27" s="68" t="s">
        <v>226</v>
      </c>
      <c r="E27" s="6">
        <v>32</v>
      </c>
      <c r="F27" s="6">
        <v>32</v>
      </c>
      <c r="G27" s="6"/>
      <c r="H27" s="6"/>
      <c r="I27" s="6"/>
      <c r="J27" s="6"/>
      <c r="K27" s="6">
        <f t="shared" si="1"/>
        <v>2</v>
      </c>
      <c r="L27" s="14"/>
      <c r="M27" s="14"/>
      <c r="N27" s="14"/>
      <c r="O27" s="14"/>
      <c r="P27" s="14"/>
      <c r="Q27" s="17"/>
      <c r="R27" s="14">
        <v>2</v>
      </c>
      <c r="S27" s="14"/>
      <c r="T27" s="15" t="s">
        <v>183</v>
      </c>
      <c r="U27" s="68" t="s">
        <v>217</v>
      </c>
      <c r="V27" s="16"/>
    </row>
    <row r="28" spans="1:22" ht="25.5" customHeight="1">
      <c r="A28" s="79" t="s">
        <v>186</v>
      </c>
      <c r="B28" s="81" t="s">
        <v>187</v>
      </c>
      <c r="C28" s="14" t="s">
        <v>146</v>
      </c>
      <c r="D28" s="68" t="s">
        <v>226</v>
      </c>
      <c r="E28" s="6">
        <v>32</v>
      </c>
      <c r="F28" s="6">
        <v>32</v>
      </c>
      <c r="G28" s="6"/>
      <c r="H28" s="6"/>
      <c r="I28" s="6"/>
      <c r="J28" s="6"/>
      <c r="K28" s="6">
        <f t="shared" si="1"/>
        <v>2</v>
      </c>
      <c r="L28" s="14"/>
      <c r="M28" s="14"/>
      <c r="N28" s="14"/>
      <c r="O28" s="14"/>
      <c r="P28" s="14"/>
      <c r="Q28" s="17"/>
      <c r="R28" s="14">
        <v>2</v>
      </c>
      <c r="S28" s="14"/>
      <c r="T28" s="15" t="s">
        <v>150</v>
      </c>
      <c r="U28" s="68" t="s">
        <v>217</v>
      </c>
      <c r="V28" s="16"/>
    </row>
    <row r="29" spans="1:22" ht="25.5" customHeight="1">
      <c r="A29" s="134" t="s">
        <v>29</v>
      </c>
      <c r="B29" s="135"/>
      <c r="C29" s="135"/>
      <c r="D29" s="135"/>
      <c r="E29" s="6">
        <f>SUM(F29:J29)</f>
        <v>872</v>
      </c>
      <c r="F29" s="6">
        <f aca="true" t="shared" si="2" ref="F29:S29">SUM(F5:F28)</f>
        <v>408</v>
      </c>
      <c r="G29" s="6">
        <f t="shared" si="2"/>
        <v>368</v>
      </c>
      <c r="H29" s="6">
        <f t="shared" si="2"/>
        <v>96</v>
      </c>
      <c r="I29" s="6">
        <f t="shared" si="2"/>
        <v>0</v>
      </c>
      <c r="J29" s="6">
        <f t="shared" si="2"/>
        <v>0</v>
      </c>
      <c r="K29" s="6">
        <f t="shared" si="2"/>
        <v>43</v>
      </c>
      <c r="L29" s="6">
        <f t="shared" si="2"/>
        <v>0</v>
      </c>
      <c r="M29" s="6">
        <f t="shared" si="2"/>
        <v>0.5</v>
      </c>
      <c r="N29" s="6">
        <f t="shared" si="2"/>
        <v>3.5</v>
      </c>
      <c r="O29" s="6">
        <f t="shared" si="2"/>
        <v>4</v>
      </c>
      <c r="P29" s="6">
        <f t="shared" si="2"/>
        <v>10</v>
      </c>
      <c r="Q29" s="6">
        <f t="shared" si="2"/>
        <v>7.5</v>
      </c>
      <c r="R29" s="6">
        <f t="shared" si="2"/>
        <v>13.5</v>
      </c>
      <c r="S29" s="6">
        <f t="shared" si="2"/>
        <v>4</v>
      </c>
      <c r="T29" s="21"/>
      <c r="U29" s="21"/>
      <c r="V29" s="16"/>
    </row>
    <row r="30" spans="1:22" ht="25.5" customHeight="1" thickBot="1">
      <c r="A30" s="129" t="s">
        <v>87</v>
      </c>
      <c r="B30" s="121"/>
      <c r="C30" s="121"/>
      <c r="D30" s="121"/>
      <c r="E30" s="7"/>
      <c r="F30" s="7">
        <v>296</v>
      </c>
      <c r="G30" s="7"/>
      <c r="H30" s="7"/>
      <c r="I30" s="7"/>
      <c r="J30" s="7"/>
      <c r="K30" s="49">
        <v>41</v>
      </c>
      <c r="L30" s="7"/>
      <c r="M30" s="7">
        <v>0.5</v>
      </c>
      <c r="N30" s="7">
        <v>3.5</v>
      </c>
      <c r="O30" s="7">
        <v>2</v>
      </c>
      <c r="P30" s="7">
        <v>12</v>
      </c>
      <c r="Q30" s="7">
        <v>5.5</v>
      </c>
      <c r="R30" s="7">
        <v>6.5</v>
      </c>
      <c r="S30" s="7"/>
      <c r="T30" s="7"/>
      <c r="U30" s="7"/>
      <c r="V30" s="72"/>
    </row>
  </sheetData>
  <sheetProtection/>
  <mergeCells count="15">
    <mergeCell ref="E3:E4"/>
    <mergeCell ref="V3:V4"/>
    <mergeCell ref="A29:D29"/>
    <mergeCell ref="A1:V1"/>
    <mergeCell ref="A2:V2"/>
    <mergeCell ref="A30:D30"/>
    <mergeCell ref="F3:J3"/>
    <mergeCell ref="K3:K4"/>
    <mergeCell ref="L3:S3"/>
    <mergeCell ref="T3:T4"/>
    <mergeCell ref="U3:U4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B1">
      <selection activeCell="H27" sqref="H27"/>
    </sheetView>
  </sheetViews>
  <sheetFormatPr defaultColWidth="9.00390625" defaultRowHeight="14.25"/>
  <cols>
    <col min="1" max="1" width="11.00390625" style="80" customWidth="1"/>
    <col min="2" max="2" width="17.875" style="0" customWidth="1"/>
    <col min="3" max="3" width="5.125" style="0" customWidth="1"/>
    <col min="4" max="19" width="4.125" style="0" customWidth="1"/>
    <col min="20" max="22" width="7.625" style="0" customWidth="1"/>
  </cols>
  <sheetData>
    <row r="1" spans="1:22" ht="21.75">
      <c r="A1" s="108" t="s">
        <v>242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ht="21" thickBot="1">
      <c r="A2" s="98" t="s">
        <v>246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2" ht="14.25" customHeight="1">
      <c r="A3" s="130" t="s">
        <v>66</v>
      </c>
      <c r="B3" s="109" t="s">
        <v>16</v>
      </c>
      <c r="C3" s="127" t="s">
        <v>8</v>
      </c>
      <c r="D3" s="109" t="s">
        <v>31</v>
      </c>
      <c r="E3" s="109" t="s">
        <v>82</v>
      </c>
      <c r="F3" s="101" t="s">
        <v>9</v>
      </c>
      <c r="G3" s="102"/>
      <c r="H3" s="102"/>
      <c r="I3" s="102"/>
      <c r="J3" s="116"/>
      <c r="K3" s="109" t="s">
        <v>72</v>
      </c>
      <c r="L3" s="101" t="s">
        <v>0</v>
      </c>
      <c r="M3" s="102"/>
      <c r="N3" s="102"/>
      <c r="O3" s="102"/>
      <c r="P3" s="102"/>
      <c r="Q3" s="102"/>
      <c r="R3" s="102"/>
      <c r="S3" s="102"/>
      <c r="T3" s="114" t="s">
        <v>1</v>
      </c>
      <c r="U3" s="114" t="s">
        <v>2</v>
      </c>
      <c r="V3" s="125" t="s">
        <v>65</v>
      </c>
    </row>
    <row r="4" spans="1:22" ht="23.25" customHeight="1">
      <c r="A4" s="131"/>
      <c r="B4" s="111"/>
      <c r="C4" s="128"/>
      <c r="D4" s="110"/>
      <c r="E4" s="111"/>
      <c r="F4" s="46" t="s">
        <v>68</v>
      </c>
      <c r="G4" s="46" t="s">
        <v>69</v>
      </c>
      <c r="H4" s="46" t="s">
        <v>83</v>
      </c>
      <c r="I4" s="46" t="s">
        <v>84</v>
      </c>
      <c r="J4" s="46" t="s">
        <v>3</v>
      </c>
      <c r="K4" s="111"/>
      <c r="L4" s="47">
        <v>1</v>
      </c>
      <c r="M4" s="47">
        <v>2</v>
      </c>
      <c r="N4" s="47">
        <v>3</v>
      </c>
      <c r="O4" s="47">
        <v>4</v>
      </c>
      <c r="P4" s="47">
        <v>5</v>
      </c>
      <c r="Q4" s="47">
        <v>6</v>
      </c>
      <c r="R4" s="47">
        <v>7</v>
      </c>
      <c r="S4" s="47">
        <v>8</v>
      </c>
      <c r="T4" s="115"/>
      <c r="U4" s="115"/>
      <c r="V4" s="126"/>
    </row>
    <row r="5" spans="1:22" ht="25.5" customHeight="1">
      <c r="A5" s="79" t="s">
        <v>251</v>
      </c>
      <c r="B5" s="81" t="s">
        <v>232</v>
      </c>
      <c r="C5" s="68" t="s">
        <v>218</v>
      </c>
      <c r="D5" s="68" t="s">
        <v>223</v>
      </c>
      <c r="E5" s="6">
        <v>12</v>
      </c>
      <c r="F5" s="6"/>
      <c r="G5" s="6"/>
      <c r="H5" s="6">
        <v>12</v>
      </c>
      <c r="I5" s="6"/>
      <c r="J5" s="6"/>
      <c r="K5" s="6">
        <f>SUM(L5:S5)</f>
        <v>0.5</v>
      </c>
      <c r="L5" s="14"/>
      <c r="M5" s="14">
        <v>0.5</v>
      </c>
      <c r="N5" s="14"/>
      <c r="O5" s="14"/>
      <c r="P5" s="14"/>
      <c r="Q5" s="17"/>
      <c r="R5" s="14"/>
      <c r="S5" s="14"/>
      <c r="T5" s="65"/>
      <c r="U5" s="63" t="s">
        <v>165</v>
      </c>
      <c r="V5" s="16" t="s">
        <v>213</v>
      </c>
    </row>
    <row r="6" spans="1:22" ht="25.5" customHeight="1">
      <c r="A6" s="79" t="s">
        <v>253</v>
      </c>
      <c r="B6" s="81" t="s">
        <v>233</v>
      </c>
      <c r="C6" s="68" t="s">
        <v>153</v>
      </c>
      <c r="D6" s="68" t="s">
        <v>230</v>
      </c>
      <c r="E6" s="6">
        <v>12</v>
      </c>
      <c r="F6" s="6"/>
      <c r="G6" s="6"/>
      <c r="H6" s="6">
        <v>12</v>
      </c>
      <c r="I6" s="6"/>
      <c r="J6" s="6"/>
      <c r="K6" s="6">
        <v>0.5</v>
      </c>
      <c r="L6" s="14"/>
      <c r="M6" s="14"/>
      <c r="N6" s="14">
        <v>0.5</v>
      </c>
      <c r="O6" s="14"/>
      <c r="P6" s="14"/>
      <c r="Q6" s="17"/>
      <c r="R6" s="14"/>
      <c r="S6" s="14"/>
      <c r="T6" s="65"/>
      <c r="U6" s="15" t="s">
        <v>146</v>
      </c>
      <c r="V6" s="16" t="s">
        <v>231</v>
      </c>
    </row>
    <row r="7" spans="1:22" ht="25.5" customHeight="1">
      <c r="A7" s="79" t="s">
        <v>284</v>
      </c>
      <c r="B7" s="81" t="s">
        <v>234</v>
      </c>
      <c r="C7" s="68" t="s">
        <v>153</v>
      </c>
      <c r="D7" s="68" t="s">
        <v>230</v>
      </c>
      <c r="E7" s="6">
        <v>12</v>
      </c>
      <c r="F7" s="6"/>
      <c r="G7" s="6"/>
      <c r="H7" s="6">
        <v>12</v>
      </c>
      <c r="I7" s="6"/>
      <c r="J7" s="6"/>
      <c r="K7" s="6">
        <v>0.5</v>
      </c>
      <c r="L7" s="14"/>
      <c r="M7" s="14"/>
      <c r="N7" s="14"/>
      <c r="O7" s="14">
        <v>0.5</v>
      </c>
      <c r="P7" s="14"/>
      <c r="Q7" s="17"/>
      <c r="R7" s="14"/>
      <c r="S7" s="14"/>
      <c r="T7" s="65"/>
      <c r="U7" s="15" t="s">
        <v>146</v>
      </c>
      <c r="V7" s="16" t="s">
        <v>231</v>
      </c>
    </row>
    <row r="8" spans="1:22" ht="25.5" customHeight="1">
      <c r="A8" s="79" t="s">
        <v>283</v>
      </c>
      <c r="B8" s="81" t="s">
        <v>235</v>
      </c>
      <c r="C8" s="68" t="s">
        <v>153</v>
      </c>
      <c r="D8" s="68" t="s">
        <v>230</v>
      </c>
      <c r="E8" s="6">
        <v>12</v>
      </c>
      <c r="F8" s="6"/>
      <c r="G8" s="6"/>
      <c r="H8" s="6">
        <v>12</v>
      </c>
      <c r="I8" s="6"/>
      <c r="J8" s="6"/>
      <c r="K8" s="6">
        <v>0.5</v>
      </c>
      <c r="L8" s="14"/>
      <c r="M8" s="14"/>
      <c r="N8" s="14"/>
      <c r="O8" s="14">
        <v>0.5</v>
      </c>
      <c r="P8" s="14"/>
      <c r="Q8" s="17"/>
      <c r="R8" s="14"/>
      <c r="S8" s="14"/>
      <c r="T8" s="65"/>
      <c r="U8" s="15" t="s">
        <v>146</v>
      </c>
      <c r="V8" s="16" t="s">
        <v>231</v>
      </c>
    </row>
    <row r="9" spans="1:22" ht="25.5" customHeight="1">
      <c r="A9" s="79" t="s">
        <v>270</v>
      </c>
      <c r="B9" s="81" t="s">
        <v>201</v>
      </c>
      <c r="C9" s="68" t="s">
        <v>218</v>
      </c>
      <c r="D9" s="68" t="s">
        <v>225</v>
      </c>
      <c r="E9" s="6" t="s">
        <v>138</v>
      </c>
      <c r="F9" s="6"/>
      <c r="G9" s="6">
        <v>48</v>
      </c>
      <c r="H9" s="6"/>
      <c r="I9" s="6"/>
      <c r="J9" s="6"/>
      <c r="K9" s="6">
        <f aca="true" t="shared" si="0" ref="K9:K14">SUM(L9:S9)</f>
        <v>2</v>
      </c>
      <c r="L9" s="14"/>
      <c r="M9" s="14"/>
      <c r="N9" s="14"/>
      <c r="O9" s="14"/>
      <c r="P9" s="14">
        <v>2</v>
      </c>
      <c r="Q9" s="17"/>
      <c r="R9" s="14"/>
      <c r="S9" s="14"/>
      <c r="T9" s="65" t="s">
        <v>208</v>
      </c>
      <c r="U9" s="15"/>
      <c r="V9" s="16" t="s">
        <v>213</v>
      </c>
    </row>
    <row r="10" spans="1:22" ht="25.5" customHeight="1">
      <c r="A10" s="79" t="s">
        <v>272</v>
      </c>
      <c r="B10" s="81" t="s">
        <v>205</v>
      </c>
      <c r="C10" s="68" t="s">
        <v>218</v>
      </c>
      <c r="D10" s="68" t="s">
        <v>225</v>
      </c>
      <c r="E10" s="6" t="s">
        <v>138</v>
      </c>
      <c r="F10" s="6"/>
      <c r="G10" s="6">
        <v>48</v>
      </c>
      <c r="H10" s="6"/>
      <c r="I10" s="6"/>
      <c r="J10" s="6"/>
      <c r="K10" s="6">
        <f t="shared" si="0"/>
        <v>2</v>
      </c>
      <c r="L10" s="14"/>
      <c r="M10" s="14"/>
      <c r="N10" s="14"/>
      <c r="O10" s="14"/>
      <c r="P10" s="14">
        <v>2</v>
      </c>
      <c r="Q10" s="17"/>
      <c r="R10" s="14"/>
      <c r="S10" s="14"/>
      <c r="T10" s="65" t="s">
        <v>209</v>
      </c>
      <c r="U10" s="15"/>
      <c r="V10" s="16" t="s">
        <v>213</v>
      </c>
    </row>
    <row r="11" spans="1:22" ht="25.5" customHeight="1">
      <c r="A11" s="79" t="s">
        <v>275</v>
      </c>
      <c r="B11" s="81" t="s">
        <v>164</v>
      </c>
      <c r="C11" s="14" t="s">
        <v>148</v>
      </c>
      <c r="D11" s="68" t="s">
        <v>224</v>
      </c>
      <c r="E11" s="6">
        <v>40</v>
      </c>
      <c r="F11" s="6">
        <v>32</v>
      </c>
      <c r="G11" s="6">
        <v>8</v>
      </c>
      <c r="H11" s="6"/>
      <c r="I11" s="6"/>
      <c r="J11" s="6"/>
      <c r="K11" s="6">
        <f t="shared" si="0"/>
        <v>2.5</v>
      </c>
      <c r="L11" s="14"/>
      <c r="M11" s="14"/>
      <c r="N11" s="14"/>
      <c r="O11" s="14"/>
      <c r="P11" s="14"/>
      <c r="Q11" s="14">
        <v>2.5</v>
      </c>
      <c r="R11" s="14"/>
      <c r="S11" s="14"/>
      <c r="T11" s="15" t="s">
        <v>156</v>
      </c>
      <c r="U11" s="15"/>
      <c r="V11" s="16"/>
    </row>
    <row r="12" spans="1:22" ht="21.75" customHeight="1">
      <c r="A12" s="79" t="s">
        <v>195</v>
      </c>
      <c r="B12" s="81" t="s">
        <v>196</v>
      </c>
      <c r="C12" s="14" t="s">
        <v>153</v>
      </c>
      <c r="D12" s="68" t="s">
        <v>37</v>
      </c>
      <c r="E12" s="6">
        <f>SUM(F12:J12)</f>
        <v>48</v>
      </c>
      <c r="F12" s="6"/>
      <c r="G12" s="6">
        <v>48</v>
      </c>
      <c r="H12" s="6"/>
      <c r="I12" s="6"/>
      <c r="J12" s="6"/>
      <c r="K12" s="6">
        <f t="shared" si="0"/>
        <v>2</v>
      </c>
      <c r="L12" s="14"/>
      <c r="M12" s="14"/>
      <c r="N12" s="14"/>
      <c r="O12" s="14"/>
      <c r="P12" s="14"/>
      <c r="Q12" s="71">
        <v>2</v>
      </c>
      <c r="R12" s="14"/>
      <c r="S12" s="14"/>
      <c r="T12" s="15"/>
      <c r="U12" s="63" t="s">
        <v>165</v>
      </c>
      <c r="V12" s="16" t="s">
        <v>213</v>
      </c>
    </row>
    <row r="13" spans="1:22" ht="25.5" customHeight="1">
      <c r="A13" s="79" t="s">
        <v>202</v>
      </c>
      <c r="B13" s="81" t="s">
        <v>203</v>
      </c>
      <c r="C13" s="68" t="s">
        <v>218</v>
      </c>
      <c r="D13" s="68" t="s">
        <v>225</v>
      </c>
      <c r="E13" s="6" t="s">
        <v>138</v>
      </c>
      <c r="F13" s="6"/>
      <c r="G13" s="6">
        <v>48</v>
      </c>
      <c r="H13" s="6"/>
      <c r="I13" s="6"/>
      <c r="J13" s="6"/>
      <c r="K13" s="6">
        <f t="shared" si="0"/>
        <v>2</v>
      </c>
      <c r="L13" s="14"/>
      <c r="M13" s="14"/>
      <c r="N13" s="14"/>
      <c r="O13" s="14"/>
      <c r="P13" s="14"/>
      <c r="Q13" s="17"/>
      <c r="R13" s="14">
        <v>2</v>
      </c>
      <c r="S13" s="14"/>
      <c r="T13" s="65" t="s">
        <v>211</v>
      </c>
      <c r="U13" s="15"/>
      <c r="V13" s="16" t="s">
        <v>213</v>
      </c>
    </row>
    <row r="14" spans="1:22" ht="25.5" customHeight="1">
      <c r="A14" s="79" t="s">
        <v>278</v>
      </c>
      <c r="B14" s="81" t="s">
        <v>204</v>
      </c>
      <c r="C14" s="68" t="s">
        <v>218</v>
      </c>
      <c r="D14" s="68" t="s">
        <v>225</v>
      </c>
      <c r="E14" s="6" t="s">
        <v>138</v>
      </c>
      <c r="F14" s="6"/>
      <c r="G14" s="6">
        <v>48</v>
      </c>
      <c r="H14" s="6"/>
      <c r="I14" s="6"/>
      <c r="J14" s="6"/>
      <c r="K14" s="6">
        <f t="shared" si="0"/>
        <v>2</v>
      </c>
      <c r="L14" s="14"/>
      <c r="M14" s="14"/>
      <c r="N14" s="14"/>
      <c r="O14" s="14"/>
      <c r="P14" s="14"/>
      <c r="Q14" s="17"/>
      <c r="R14" s="14">
        <v>2</v>
      </c>
      <c r="S14" s="14"/>
      <c r="T14" s="65" t="s">
        <v>210</v>
      </c>
      <c r="U14" s="15"/>
      <c r="V14" s="16" t="s">
        <v>213</v>
      </c>
    </row>
    <row r="15" spans="1:22" ht="25.5" customHeight="1">
      <c r="A15" s="79" t="s">
        <v>276</v>
      </c>
      <c r="B15" s="81" t="s">
        <v>194</v>
      </c>
      <c r="C15" s="68" t="s">
        <v>218</v>
      </c>
      <c r="D15" s="68" t="s">
        <v>223</v>
      </c>
      <c r="E15" s="6">
        <f>SUM(G15:J15)</f>
        <v>24</v>
      </c>
      <c r="F15" s="6"/>
      <c r="G15" s="6"/>
      <c r="H15" s="6">
        <v>24</v>
      </c>
      <c r="I15" s="6"/>
      <c r="J15" s="6"/>
      <c r="K15" s="6">
        <v>1</v>
      </c>
      <c r="L15" s="14"/>
      <c r="M15" s="14"/>
      <c r="N15" s="14"/>
      <c r="O15" s="14"/>
      <c r="P15" s="14"/>
      <c r="Q15" s="17"/>
      <c r="R15" s="14">
        <v>1</v>
      </c>
      <c r="S15" s="14"/>
      <c r="T15" s="65" t="s">
        <v>212</v>
      </c>
      <c r="U15" s="15"/>
      <c r="V15" s="16"/>
    </row>
    <row r="16" spans="1:22" ht="21.75" customHeight="1">
      <c r="A16" s="79" t="s">
        <v>192</v>
      </c>
      <c r="B16" s="81" t="s">
        <v>193</v>
      </c>
      <c r="C16" s="14" t="s">
        <v>148</v>
      </c>
      <c r="D16" s="68" t="s">
        <v>37</v>
      </c>
      <c r="E16" s="6">
        <f>SUM(F16:J16)</f>
        <v>48</v>
      </c>
      <c r="F16" s="6"/>
      <c r="G16" s="6">
        <v>48</v>
      </c>
      <c r="H16" s="6"/>
      <c r="I16" s="6"/>
      <c r="J16" s="6"/>
      <c r="K16" s="6">
        <f>SUM(L16:S16)</f>
        <v>2</v>
      </c>
      <c r="L16" s="14"/>
      <c r="M16" s="14"/>
      <c r="N16" s="14"/>
      <c r="O16" s="14"/>
      <c r="P16" s="14"/>
      <c r="Q16" s="17"/>
      <c r="R16" s="14"/>
      <c r="S16" s="14">
        <v>2</v>
      </c>
      <c r="T16" s="15"/>
      <c r="U16" s="63" t="s">
        <v>165</v>
      </c>
      <c r="V16" s="16" t="s">
        <v>213</v>
      </c>
    </row>
    <row r="17" spans="1:22" ht="21.75" customHeight="1">
      <c r="A17" s="79" t="s">
        <v>197</v>
      </c>
      <c r="B17" s="81" t="s">
        <v>269</v>
      </c>
      <c r="C17" s="9" t="s">
        <v>153</v>
      </c>
      <c r="D17" s="68" t="s">
        <v>37</v>
      </c>
      <c r="E17" s="6">
        <f>SUM(F17:J17)</f>
        <v>48</v>
      </c>
      <c r="F17" s="6"/>
      <c r="G17" s="6">
        <v>48</v>
      </c>
      <c r="H17" s="6"/>
      <c r="I17" s="6"/>
      <c r="J17" s="6"/>
      <c r="K17" s="6">
        <f>SUM(L17:S17)</f>
        <v>2</v>
      </c>
      <c r="L17" s="14"/>
      <c r="M17" s="14"/>
      <c r="N17" s="14"/>
      <c r="O17" s="14"/>
      <c r="P17" s="14"/>
      <c r="Q17" s="17"/>
      <c r="R17" s="14"/>
      <c r="S17" s="14">
        <v>2</v>
      </c>
      <c r="T17" s="15"/>
      <c r="U17" s="63" t="s">
        <v>165</v>
      </c>
      <c r="V17" s="16" t="s">
        <v>213</v>
      </c>
    </row>
    <row r="18" spans="1:22" ht="25.5" customHeight="1">
      <c r="A18" s="79" t="s">
        <v>255</v>
      </c>
      <c r="B18" s="81" t="s">
        <v>168</v>
      </c>
      <c r="C18" s="68" t="s">
        <v>218</v>
      </c>
      <c r="D18" s="68" t="s">
        <v>224</v>
      </c>
      <c r="E18" s="6">
        <v>48</v>
      </c>
      <c r="F18" s="6">
        <v>48</v>
      </c>
      <c r="G18" s="6"/>
      <c r="H18" s="6"/>
      <c r="I18" s="6"/>
      <c r="J18" s="6"/>
      <c r="K18" s="6">
        <f>SUM(L18:S18)</f>
        <v>3</v>
      </c>
      <c r="L18" s="14"/>
      <c r="M18" s="14"/>
      <c r="N18" s="14">
        <v>3</v>
      </c>
      <c r="O18" s="14"/>
      <c r="P18" s="14"/>
      <c r="Q18" s="14"/>
      <c r="R18" s="14"/>
      <c r="S18" s="14"/>
      <c r="T18" s="15" t="s">
        <v>152</v>
      </c>
      <c r="U18" s="15"/>
      <c r="V18" s="16" t="s">
        <v>213</v>
      </c>
    </row>
    <row r="19" spans="1:22" s="39" customFormat="1" ht="25.5" customHeight="1">
      <c r="A19" s="79" t="s">
        <v>262</v>
      </c>
      <c r="B19" s="81" t="s">
        <v>178</v>
      </c>
      <c r="C19" s="68" t="s">
        <v>218</v>
      </c>
      <c r="D19" s="68" t="s">
        <v>224</v>
      </c>
      <c r="E19" s="6">
        <v>48</v>
      </c>
      <c r="F19" s="6">
        <v>48</v>
      </c>
      <c r="G19" s="6"/>
      <c r="H19" s="6"/>
      <c r="I19" s="6"/>
      <c r="J19" s="6"/>
      <c r="K19" s="6">
        <f aca="true" t="shared" si="1" ref="K19:K27">SUM(L19:S19)</f>
        <v>3</v>
      </c>
      <c r="L19" s="14"/>
      <c r="M19" s="14"/>
      <c r="N19" s="14"/>
      <c r="O19" s="14">
        <v>3</v>
      </c>
      <c r="P19" s="14"/>
      <c r="Q19" s="17"/>
      <c r="R19" s="14"/>
      <c r="S19" s="14"/>
      <c r="T19" s="15" t="s">
        <v>152</v>
      </c>
      <c r="U19" s="15"/>
      <c r="V19" s="16"/>
    </row>
    <row r="20" spans="1:22" ht="21.75" customHeight="1">
      <c r="A20" s="79" t="s">
        <v>267</v>
      </c>
      <c r="B20" s="81" t="s">
        <v>268</v>
      </c>
      <c r="C20" s="14" t="s">
        <v>153</v>
      </c>
      <c r="D20" s="68" t="s">
        <v>33</v>
      </c>
      <c r="E20" s="6">
        <v>48</v>
      </c>
      <c r="F20" s="6">
        <v>40</v>
      </c>
      <c r="G20" s="6">
        <v>8</v>
      </c>
      <c r="H20" s="6"/>
      <c r="I20" s="6"/>
      <c r="J20" s="6"/>
      <c r="K20" s="6">
        <f>SUM(L20:S20)</f>
        <v>3</v>
      </c>
      <c r="L20" s="14"/>
      <c r="M20" s="14"/>
      <c r="N20" s="14"/>
      <c r="O20" s="14"/>
      <c r="P20" s="76">
        <v>3</v>
      </c>
      <c r="Q20" s="14"/>
      <c r="R20" s="14"/>
      <c r="S20" s="14"/>
      <c r="T20" s="67" t="s">
        <v>222</v>
      </c>
      <c r="U20" s="63" t="s">
        <v>165</v>
      </c>
      <c r="V20" s="16" t="s">
        <v>213</v>
      </c>
    </row>
    <row r="21" spans="1:22" ht="25.5" customHeight="1">
      <c r="A21" s="79" t="s">
        <v>188</v>
      </c>
      <c r="B21" s="81" t="s">
        <v>189</v>
      </c>
      <c r="C21" s="14" t="s">
        <v>146</v>
      </c>
      <c r="D21" s="68" t="s">
        <v>224</v>
      </c>
      <c r="E21" s="6">
        <v>48</v>
      </c>
      <c r="F21" s="6">
        <v>40</v>
      </c>
      <c r="G21" s="6">
        <v>8</v>
      </c>
      <c r="H21" s="6"/>
      <c r="I21" s="6"/>
      <c r="J21" s="6"/>
      <c r="K21" s="6">
        <f t="shared" si="1"/>
        <v>3</v>
      </c>
      <c r="L21" s="14"/>
      <c r="M21" s="14"/>
      <c r="N21" s="14"/>
      <c r="O21" s="14"/>
      <c r="P21" s="14">
        <v>3</v>
      </c>
      <c r="Q21" s="17"/>
      <c r="R21" s="14"/>
      <c r="S21" s="14"/>
      <c r="T21" s="67" t="s">
        <v>216</v>
      </c>
      <c r="U21" s="15"/>
      <c r="V21" s="16"/>
    </row>
    <row r="22" spans="1:22" ht="25.5" customHeight="1">
      <c r="A22" s="79" t="s">
        <v>274</v>
      </c>
      <c r="B22" s="81" t="s">
        <v>149</v>
      </c>
      <c r="C22" s="14" t="s">
        <v>146</v>
      </c>
      <c r="D22" s="68" t="s">
        <v>224</v>
      </c>
      <c r="E22" s="6">
        <v>32</v>
      </c>
      <c r="F22" s="6">
        <v>32</v>
      </c>
      <c r="G22" s="6"/>
      <c r="H22" s="6"/>
      <c r="I22" s="6"/>
      <c r="J22" s="6"/>
      <c r="K22" s="6">
        <f t="shared" si="1"/>
        <v>2</v>
      </c>
      <c r="L22" s="14"/>
      <c r="M22" s="14"/>
      <c r="N22" s="14"/>
      <c r="O22" s="14"/>
      <c r="P22" s="14">
        <v>2</v>
      </c>
      <c r="Q22" s="14"/>
      <c r="R22" s="14"/>
      <c r="S22" s="14"/>
      <c r="T22" s="14" t="s">
        <v>150</v>
      </c>
      <c r="U22" s="14"/>
      <c r="V22" s="16" t="s">
        <v>213</v>
      </c>
    </row>
    <row r="23" spans="1:22" s="38" customFormat="1" ht="25.5" customHeight="1">
      <c r="A23" s="79" t="s">
        <v>169</v>
      </c>
      <c r="B23" s="81" t="s">
        <v>170</v>
      </c>
      <c r="C23" s="14" t="s">
        <v>146</v>
      </c>
      <c r="D23" s="68" t="s">
        <v>224</v>
      </c>
      <c r="E23" s="6">
        <v>40</v>
      </c>
      <c r="F23" s="6">
        <v>32</v>
      </c>
      <c r="G23" s="6">
        <v>8</v>
      </c>
      <c r="H23" s="6"/>
      <c r="I23" s="6"/>
      <c r="J23" s="6"/>
      <c r="K23" s="6">
        <f t="shared" si="1"/>
        <v>2.5</v>
      </c>
      <c r="L23" s="14"/>
      <c r="M23" s="14"/>
      <c r="N23" s="14"/>
      <c r="O23" s="14"/>
      <c r="P23" s="14">
        <v>2.5</v>
      </c>
      <c r="Q23" s="17"/>
      <c r="R23" s="14"/>
      <c r="S23" s="14"/>
      <c r="T23" s="15" t="s">
        <v>171</v>
      </c>
      <c r="U23" s="15"/>
      <c r="V23" s="16"/>
    </row>
    <row r="24" spans="1:22" s="38" customFormat="1" ht="25.5" customHeight="1">
      <c r="A24" s="79" t="s">
        <v>174</v>
      </c>
      <c r="B24" s="81" t="s">
        <v>175</v>
      </c>
      <c r="C24" s="14" t="s">
        <v>146</v>
      </c>
      <c r="D24" s="68" t="s">
        <v>224</v>
      </c>
      <c r="E24" s="6">
        <v>32</v>
      </c>
      <c r="F24" s="6">
        <v>24</v>
      </c>
      <c r="G24" s="6">
        <v>8</v>
      </c>
      <c r="H24" s="6"/>
      <c r="I24" s="6"/>
      <c r="J24" s="6"/>
      <c r="K24" s="6">
        <f t="shared" si="1"/>
        <v>2</v>
      </c>
      <c r="L24" s="14"/>
      <c r="M24" s="14"/>
      <c r="N24" s="14"/>
      <c r="O24" s="14"/>
      <c r="P24" s="14"/>
      <c r="Q24" s="71">
        <v>2</v>
      </c>
      <c r="R24" s="14"/>
      <c r="S24" s="14"/>
      <c r="T24" s="15" t="s">
        <v>173</v>
      </c>
      <c r="U24" s="15"/>
      <c r="V24" s="16"/>
    </row>
    <row r="25" spans="1:22" ht="25.5" customHeight="1">
      <c r="A25" s="79" t="s">
        <v>206</v>
      </c>
      <c r="B25" s="81" t="s">
        <v>207</v>
      </c>
      <c r="C25" s="68" t="s">
        <v>218</v>
      </c>
      <c r="D25" s="68" t="s">
        <v>223</v>
      </c>
      <c r="E25" s="6">
        <f>SUM(G25:J25)</f>
        <v>24</v>
      </c>
      <c r="F25" s="6"/>
      <c r="G25" s="6"/>
      <c r="H25" s="6">
        <v>24</v>
      </c>
      <c r="I25" s="6"/>
      <c r="J25" s="6"/>
      <c r="K25" s="6">
        <f>SUM(L25:S25)</f>
        <v>1</v>
      </c>
      <c r="L25" s="14"/>
      <c r="M25" s="14"/>
      <c r="N25" s="14"/>
      <c r="O25" s="14"/>
      <c r="P25" s="14"/>
      <c r="Q25" s="71">
        <v>1</v>
      </c>
      <c r="R25" s="14"/>
      <c r="S25" s="14"/>
      <c r="T25" s="15"/>
      <c r="U25" s="15"/>
      <c r="V25" s="16" t="s">
        <v>213</v>
      </c>
    </row>
    <row r="26" spans="1:22" ht="25.5" customHeight="1">
      <c r="A26" s="79" t="s">
        <v>176</v>
      </c>
      <c r="B26" s="81" t="s">
        <v>177</v>
      </c>
      <c r="C26" s="14" t="s">
        <v>146</v>
      </c>
      <c r="D26" s="68" t="s">
        <v>224</v>
      </c>
      <c r="E26" s="6">
        <v>32</v>
      </c>
      <c r="F26" s="6">
        <v>24</v>
      </c>
      <c r="G26" s="6">
        <v>8</v>
      </c>
      <c r="H26" s="6"/>
      <c r="I26" s="6"/>
      <c r="J26" s="6"/>
      <c r="K26" s="6">
        <f t="shared" si="1"/>
        <v>2</v>
      </c>
      <c r="L26" s="14"/>
      <c r="M26" s="14"/>
      <c r="N26" s="14"/>
      <c r="O26" s="14"/>
      <c r="P26" s="14"/>
      <c r="Q26" s="17"/>
      <c r="R26" s="14">
        <v>2</v>
      </c>
      <c r="S26" s="14"/>
      <c r="T26" s="15" t="s">
        <v>150</v>
      </c>
      <c r="U26" s="15"/>
      <c r="V26" s="16"/>
    </row>
    <row r="27" spans="1:22" ht="25.5" customHeight="1">
      <c r="A27" s="79" t="s">
        <v>190</v>
      </c>
      <c r="B27" s="81" t="s">
        <v>191</v>
      </c>
      <c r="C27" s="14" t="s">
        <v>146</v>
      </c>
      <c r="D27" s="68" t="s">
        <v>224</v>
      </c>
      <c r="E27" s="6">
        <v>32</v>
      </c>
      <c r="F27" s="6">
        <v>32</v>
      </c>
      <c r="G27" s="6"/>
      <c r="H27" s="6"/>
      <c r="I27" s="6"/>
      <c r="J27" s="6"/>
      <c r="K27" s="6">
        <f t="shared" si="1"/>
        <v>2</v>
      </c>
      <c r="L27" s="14"/>
      <c r="M27" s="14"/>
      <c r="N27" s="14"/>
      <c r="O27" s="14"/>
      <c r="P27" s="14"/>
      <c r="Q27" s="17"/>
      <c r="R27" s="14">
        <v>2</v>
      </c>
      <c r="S27" s="14"/>
      <c r="T27" s="15" t="s">
        <v>150</v>
      </c>
      <c r="U27" s="15"/>
      <c r="V27" s="16"/>
    </row>
    <row r="28" spans="1:22" ht="25.5" customHeight="1">
      <c r="A28" s="79" t="s">
        <v>279</v>
      </c>
      <c r="B28" s="82" t="s">
        <v>227</v>
      </c>
      <c r="C28" s="68" t="s">
        <v>217</v>
      </c>
      <c r="D28" s="68" t="s">
        <v>224</v>
      </c>
      <c r="E28" s="6">
        <v>48</v>
      </c>
      <c r="F28" s="6">
        <v>40</v>
      </c>
      <c r="G28" s="6"/>
      <c r="H28" s="6">
        <v>8</v>
      </c>
      <c r="I28" s="6"/>
      <c r="J28" s="6"/>
      <c r="K28" s="6">
        <v>3</v>
      </c>
      <c r="L28" s="14"/>
      <c r="M28" s="14"/>
      <c r="N28" s="14"/>
      <c r="O28" s="14"/>
      <c r="P28" s="14"/>
      <c r="Q28" s="17"/>
      <c r="R28" s="14">
        <v>3</v>
      </c>
      <c r="S28" s="14"/>
      <c r="T28" s="15" t="s">
        <v>249</v>
      </c>
      <c r="U28" s="15"/>
      <c r="V28" s="16"/>
    </row>
    <row r="29" spans="1:22" ht="25.5" customHeight="1">
      <c r="A29" s="134" t="s">
        <v>29</v>
      </c>
      <c r="B29" s="135"/>
      <c r="C29" s="135"/>
      <c r="D29" s="135"/>
      <c r="E29" s="6">
        <f>SUM(F29:J29)</f>
        <v>880</v>
      </c>
      <c r="F29" s="6">
        <f aca="true" t="shared" si="2" ref="F29:S29">SUM(F5:F28)</f>
        <v>392</v>
      </c>
      <c r="G29" s="6">
        <f t="shared" si="2"/>
        <v>384</v>
      </c>
      <c r="H29" s="6">
        <f t="shared" si="2"/>
        <v>104</v>
      </c>
      <c r="I29" s="6">
        <f t="shared" si="2"/>
        <v>0</v>
      </c>
      <c r="J29" s="6">
        <f t="shared" si="2"/>
        <v>0</v>
      </c>
      <c r="K29" s="6">
        <f t="shared" si="2"/>
        <v>46</v>
      </c>
      <c r="L29" s="6">
        <f t="shared" si="2"/>
        <v>0</v>
      </c>
      <c r="M29" s="6">
        <f t="shared" si="2"/>
        <v>0.5</v>
      </c>
      <c r="N29" s="6">
        <f t="shared" si="2"/>
        <v>3.5</v>
      </c>
      <c r="O29" s="6">
        <f t="shared" si="2"/>
        <v>4</v>
      </c>
      <c r="P29" s="6">
        <f t="shared" si="2"/>
        <v>14.5</v>
      </c>
      <c r="Q29" s="6">
        <f t="shared" si="2"/>
        <v>7.5</v>
      </c>
      <c r="R29" s="6">
        <f t="shared" si="2"/>
        <v>12</v>
      </c>
      <c r="S29" s="6">
        <f t="shared" si="2"/>
        <v>4</v>
      </c>
      <c r="T29" s="21"/>
      <c r="U29" s="21"/>
      <c r="V29" s="16"/>
    </row>
    <row r="30" spans="1:22" ht="25.5" customHeight="1" thickBot="1">
      <c r="A30" s="129" t="s">
        <v>87</v>
      </c>
      <c r="B30" s="121"/>
      <c r="C30" s="121"/>
      <c r="D30" s="121"/>
      <c r="E30" s="7"/>
      <c r="F30" s="7">
        <v>296</v>
      </c>
      <c r="G30" s="7"/>
      <c r="H30" s="7"/>
      <c r="I30" s="7"/>
      <c r="J30" s="7"/>
      <c r="K30" s="49">
        <v>41</v>
      </c>
      <c r="L30" s="7"/>
      <c r="M30" s="7">
        <v>0.5</v>
      </c>
      <c r="N30" s="7">
        <v>3.5</v>
      </c>
      <c r="O30" s="7">
        <v>2</v>
      </c>
      <c r="P30" s="7">
        <v>12</v>
      </c>
      <c r="Q30" s="7">
        <v>5.5</v>
      </c>
      <c r="R30" s="7">
        <v>6.5</v>
      </c>
      <c r="S30" s="7"/>
      <c r="T30" s="7"/>
      <c r="U30" s="7"/>
      <c r="V30" s="72"/>
    </row>
  </sheetData>
  <sheetProtection/>
  <mergeCells count="15">
    <mergeCell ref="D3:D4"/>
    <mergeCell ref="E3:E4"/>
    <mergeCell ref="F3:J3"/>
    <mergeCell ref="K3:K4"/>
    <mergeCell ref="L3:S3"/>
    <mergeCell ref="T3:T4"/>
    <mergeCell ref="U3:U4"/>
    <mergeCell ref="V3:V4"/>
    <mergeCell ref="A29:D29"/>
    <mergeCell ref="A30:D30"/>
    <mergeCell ref="A1:V1"/>
    <mergeCell ref="A2:V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P10" sqref="P10"/>
    </sheetView>
  </sheetViews>
  <sheetFormatPr defaultColWidth="9.00390625" defaultRowHeight="14.25"/>
  <cols>
    <col min="1" max="1" width="11.00390625" style="0" customWidth="1"/>
    <col min="2" max="2" width="17.875" style="0" customWidth="1"/>
    <col min="3" max="18" width="4.125" style="0" customWidth="1"/>
    <col min="19" max="21" width="7.625" style="0" customWidth="1"/>
  </cols>
  <sheetData>
    <row r="1" spans="1:21" ht="21.75">
      <c r="A1" s="122" t="s">
        <v>241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ht="21" thickBot="1">
      <c r="A2" s="98" t="s">
        <v>88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9.5" customHeight="1">
      <c r="A3" s="123" t="s">
        <v>66</v>
      </c>
      <c r="B3" s="109" t="s">
        <v>81</v>
      </c>
      <c r="C3" s="109" t="s">
        <v>31</v>
      </c>
      <c r="D3" s="109" t="s">
        <v>82</v>
      </c>
      <c r="E3" s="101" t="s">
        <v>9</v>
      </c>
      <c r="F3" s="102"/>
      <c r="G3" s="102"/>
      <c r="H3" s="102"/>
      <c r="I3" s="116"/>
      <c r="J3" s="109" t="s">
        <v>72</v>
      </c>
      <c r="K3" s="101" t="s">
        <v>0</v>
      </c>
      <c r="L3" s="102"/>
      <c r="M3" s="102"/>
      <c r="N3" s="102"/>
      <c r="O3" s="102"/>
      <c r="P3" s="102"/>
      <c r="Q3" s="102"/>
      <c r="R3" s="102"/>
      <c r="S3" s="114" t="s">
        <v>1</v>
      </c>
      <c r="T3" s="114" t="s">
        <v>2</v>
      </c>
      <c r="U3" s="125" t="s">
        <v>65</v>
      </c>
    </row>
    <row r="4" spans="1:21" ht="36.75" customHeight="1">
      <c r="A4" s="124"/>
      <c r="B4" s="111"/>
      <c r="C4" s="110"/>
      <c r="D4" s="111"/>
      <c r="E4" s="46" t="s">
        <v>68</v>
      </c>
      <c r="F4" s="46" t="s">
        <v>85</v>
      </c>
      <c r="G4" s="46" t="s">
        <v>83</v>
      </c>
      <c r="H4" s="46" t="s">
        <v>84</v>
      </c>
      <c r="I4" s="46" t="s">
        <v>3</v>
      </c>
      <c r="J4" s="111"/>
      <c r="K4" s="47">
        <v>1</v>
      </c>
      <c r="L4" s="47">
        <v>2</v>
      </c>
      <c r="M4" s="47">
        <v>3</v>
      </c>
      <c r="N4" s="47">
        <v>4</v>
      </c>
      <c r="O4" s="47">
        <v>5</v>
      </c>
      <c r="P4" s="47">
        <v>6</v>
      </c>
      <c r="Q4" s="47">
        <v>7</v>
      </c>
      <c r="R4" s="47">
        <v>8</v>
      </c>
      <c r="S4" s="115"/>
      <c r="T4" s="115"/>
      <c r="U4" s="126"/>
    </row>
    <row r="5" spans="1:21" ht="15">
      <c r="A5" s="12" t="s">
        <v>248</v>
      </c>
      <c r="B5" s="70" t="s">
        <v>237</v>
      </c>
      <c r="C5" s="14" t="s">
        <v>37</v>
      </c>
      <c r="D5" s="6">
        <v>8</v>
      </c>
      <c r="E5" s="6">
        <v>8</v>
      </c>
      <c r="F5" s="6"/>
      <c r="G5" s="6"/>
      <c r="H5" s="6"/>
      <c r="I5" s="6"/>
      <c r="J5" s="6">
        <f>SUM(K5:R5)</f>
        <v>0.5</v>
      </c>
      <c r="K5" s="14">
        <v>0.5</v>
      </c>
      <c r="L5" s="14"/>
      <c r="M5" s="14"/>
      <c r="N5" s="14"/>
      <c r="O5" s="14"/>
      <c r="P5" s="14"/>
      <c r="Q5" s="14"/>
      <c r="R5" s="14"/>
      <c r="S5" s="14" t="s">
        <v>10</v>
      </c>
      <c r="T5" s="14" t="s">
        <v>11</v>
      </c>
      <c r="U5" s="16"/>
    </row>
    <row r="6" spans="1:21" ht="15">
      <c r="A6" s="85" t="s">
        <v>296</v>
      </c>
      <c r="B6" s="84" t="s">
        <v>295</v>
      </c>
      <c r="C6" s="83" t="s">
        <v>294</v>
      </c>
      <c r="D6" s="6">
        <v>32</v>
      </c>
      <c r="E6" s="6">
        <v>32</v>
      </c>
      <c r="F6" s="6"/>
      <c r="G6" s="6"/>
      <c r="H6" s="6"/>
      <c r="I6" s="6"/>
      <c r="J6" s="6">
        <v>2</v>
      </c>
      <c r="K6" s="14"/>
      <c r="L6" s="14">
        <v>2</v>
      </c>
      <c r="M6" s="14"/>
      <c r="N6" s="14"/>
      <c r="O6" s="14"/>
      <c r="P6" s="14"/>
      <c r="Q6" s="14"/>
      <c r="R6" s="14"/>
      <c r="S6" s="15"/>
      <c r="T6" s="15"/>
      <c r="U6" s="16"/>
    </row>
    <row r="7" spans="1:21" ht="15">
      <c r="A7" s="12" t="s">
        <v>290</v>
      </c>
      <c r="B7" s="13" t="s">
        <v>291</v>
      </c>
      <c r="C7" s="14" t="s">
        <v>292</v>
      </c>
      <c r="D7" s="6" t="s">
        <v>293</v>
      </c>
      <c r="E7" s="6"/>
      <c r="F7" s="6">
        <v>36</v>
      </c>
      <c r="G7" s="6"/>
      <c r="H7" s="6"/>
      <c r="I7" s="6"/>
      <c r="J7" s="6">
        <v>1.5</v>
      </c>
      <c r="K7" s="14"/>
      <c r="L7" s="14"/>
      <c r="M7" s="14"/>
      <c r="N7" s="14"/>
      <c r="O7" s="14"/>
      <c r="P7" s="17">
        <v>1.5</v>
      </c>
      <c r="Q7" s="14"/>
      <c r="R7" s="14"/>
      <c r="S7" s="15"/>
      <c r="T7" s="15"/>
      <c r="U7" s="16"/>
    </row>
    <row r="8" spans="1:21" ht="15">
      <c r="A8" s="12"/>
      <c r="B8" s="13"/>
      <c r="C8" s="14"/>
      <c r="D8" s="6"/>
      <c r="E8" s="6"/>
      <c r="F8" s="6"/>
      <c r="G8" s="6"/>
      <c r="H8" s="6"/>
      <c r="I8" s="6"/>
      <c r="J8" s="6"/>
      <c r="K8" s="14"/>
      <c r="L8" s="14"/>
      <c r="M8" s="14"/>
      <c r="N8" s="14"/>
      <c r="O8" s="14"/>
      <c r="P8" s="17"/>
      <c r="Q8" s="14"/>
      <c r="R8" s="14"/>
      <c r="S8" s="15"/>
      <c r="T8" s="15"/>
      <c r="U8" s="16"/>
    </row>
    <row r="9" spans="1:21" ht="15">
      <c r="A9" s="12"/>
      <c r="B9" s="13"/>
      <c r="C9" s="14"/>
      <c r="D9" s="6"/>
      <c r="E9" s="6"/>
      <c r="F9" s="6"/>
      <c r="G9" s="6"/>
      <c r="H9" s="6"/>
      <c r="I9" s="6"/>
      <c r="J9" s="6"/>
      <c r="K9" s="14"/>
      <c r="L9" s="14"/>
      <c r="M9" s="14"/>
      <c r="N9" s="14"/>
      <c r="O9" s="14"/>
      <c r="P9" s="17"/>
      <c r="Q9" s="14"/>
      <c r="R9" s="14"/>
      <c r="S9" s="15"/>
      <c r="T9" s="15"/>
      <c r="U9" s="16"/>
    </row>
    <row r="10" spans="1:21" ht="15">
      <c r="A10" s="12"/>
      <c r="B10" s="13"/>
      <c r="C10" s="14"/>
      <c r="D10" s="6"/>
      <c r="E10" s="6"/>
      <c r="F10" s="6"/>
      <c r="G10" s="6"/>
      <c r="H10" s="6"/>
      <c r="I10" s="6"/>
      <c r="J10" s="6"/>
      <c r="K10" s="14"/>
      <c r="L10" s="14"/>
      <c r="M10" s="14"/>
      <c r="N10" s="14"/>
      <c r="O10" s="14"/>
      <c r="P10" s="17"/>
      <c r="Q10" s="14"/>
      <c r="R10" s="14"/>
      <c r="S10" s="15"/>
      <c r="T10" s="15"/>
      <c r="U10" s="16"/>
    </row>
    <row r="11" spans="1:21" ht="15">
      <c r="A11" s="12"/>
      <c r="B11" s="13"/>
      <c r="C11" s="14"/>
      <c r="D11" s="6"/>
      <c r="E11" s="6"/>
      <c r="F11" s="6"/>
      <c r="G11" s="6"/>
      <c r="H11" s="6"/>
      <c r="I11" s="6"/>
      <c r="J11" s="6"/>
      <c r="K11" s="14"/>
      <c r="L11" s="14"/>
      <c r="M11" s="14"/>
      <c r="N11" s="14"/>
      <c r="O11" s="14"/>
      <c r="P11" s="17"/>
      <c r="Q11" s="14"/>
      <c r="R11" s="14"/>
      <c r="S11" s="15"/>
      <c r="T11" s="15"/>
      <c r="U11" s="16"/>
    </row>
    <row r="12" spans="1:21" ht="15">
      <c r="A12" s="12"/>
      <c r="B12" s="13"/>
      <c r="C12" s="14"/>
      <c r="D12" s="6"/>
      <c r="E12" s="6"/>
      <c r="F12" s="6"/>
      <c r="G12" s="6"/>
      <c r="H12" s="6"/>
      <c r="I12" s="6"/>
      <c r="J12" s="6"/>
      <c r="K12" s="14"/>
      <c r="L12" s="14"/>
      <c r="M12" s="14"/>
      <c r="N12" s="14"/>
      <c r="O12" s="14"/>
      <c r="P12" s="17"/>
      <c r="Q12" s="14"/>
      <c r="R12" s="14"/>
      <c r="S12" s="15"/>
      <c r="T12" s="15"/>
      <c r="U12" s="16"/>
    </row>
    <row r="13" spans="1:21" ht="15">
      <c r="A13" s="12"/>
      <c r="B13" s="13"/>
      <c r="C13" s="14"/>
      <c r="D13" s="6"/>
      <c r="E13" s="6"/>
      <c r="F13" s="6"/>
      <c r="G13" s="6"/>
      <c r="H13" s="6"/>
      <c r="I13" s="6"/>
      <c r="J13" s="6"/>
      <c r="K13" s="14"/>
      <c r="L13" s="14"/>
      <c r="M13" s="14"/>
      <c r="N13" s="14"/>
      <c r="O13" s="14"/>
      <c r="P13" s="17"/>
      <c r="Q13" s="14"/>
      <c r="R13" s="14"/>
      <c r="S13" s="15"/>
      <c r="T13" s="15"/>
      <c r="U13" s="16"/>
    </row>
    <row r="14" spans="1:21" ht="15">
      <c r="A14" s="12"/>
      <c r="B14" s="13"/>
      <c r="C14" s="14"/>
      <c r="D14" s="6"/>
      <c r="E14" s="6"/>
      <c r="F14" s="6"/>
      <c r="G14" s="6"/>
      <c r="H14" s="6"/>
      <c r="I14" s="6"/>
      <c r="J14" s="6"/>
      <c r="K14" s="14"/>
      <c r="L14" s="14"/>
      <c r="M14" s="14"/>
      <c r="N14" s="14"/>
      <c r="O14" s="14"/>
      <c r="P14" s="14"/>
      <c r="Q14" s="14"/>
      <c r="R14" s="14"/>
      <c r="S14" s="15"/>
      <c r="T14" s="15"/>
      <c r="U14" s="16"/>
    </row>
    <row r="15" spans="1:21" ht="15.75" thickBot="1">
      <c r="A15" s="120" t="s">
        <v>29</v>
      </c>
      <c r="B15" s="121"/>
      <c r="C15" s="121"/>
      <c r="D15" s="7">
        <f>SUM(D5:D14)</f>
        <v>40</v>
      </c>
      <c r="E15" s="7">
        <f>SUM(E5:E14)</f>
        <v>40</v>
      </c>
      <c r="F15" s="7">
        <f>SUM(F5:F14)</f>
        <v>36</v>
      </c>
      <c r="G15" s="7">
        <f>SUM(G5:G14)</f>
        <v>0</v>
      </c>
      <c r="H15" s="7">
        <f>SUM(H5:H14)</f>
        <v>0</v>
      </c>
      <c r="I15" s="7">
        <f>SUM(I5:I14)</f>
        <v>0</v>
      </c>
      <c r="J15" s="7">
        <f>SUM(K15:R15)</f>
        <v>4</v>
      </c>
      <c r="K15" s="7">
        <f aca="true" t="shared" si="0" ref="K15:R15">SUM(K5:K14)</f>
        <v>0.5</v>
      </c>
      <c r="L15" s="7">
        <f t="shared" si="0"/>
        <v>2</v>
      </c>
      <c r="M15" s="7">
        <f t="shared" si="0"/>
        <v>0</v>
      </c>
      <c r="N15" s="7">
        <f t="shared" si="0"/>
        <v>0</v>
      </c>
      <c r="O15" s="7">
        <f t="shared" si="0"/>
        <v>0</v>
      </c>
      <c r="P15" s="7">
        <f t="shared" si="0"/>
        <v>1.5</v>
      </c>
      <c r="Q15" s="7">
        <f t="shared" si="0"/>
        <v>0</v>
      </c>
      <c r="R15" s="7">
        <f t="shared" si="0"/>
        <v>0</v>
      </c>
      <c r="S15" s="52"/>
      <c r="T15" s="52"/>
      <c r="U15" s="51"/>
    </row>
  </sheetData>
  <sheetProtection/>
  <mergeCells count="13">
    <mergeCell ref="E3:I3"/>
    <mergeCell ref="J3:J4"/>
    <mergeCell ref="K3:R3"/>
    <mergeCell ref="S3:S4"/>
    <mergeCell ref="T3:T4"/>
    <mergeCell ref="U3:U4"/>
    <mergeCell ref="A15:C15"/>
    <mergeCell ref="A1:U1"/>
    <mergeCell ref="A2:U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I13" sqref="I13"/>
    </sheetView>
  </sheetViews>
  <sheetFormatPr defaultColWidth="9.00390625" defaultRowHeight="14.25"/>
  <cols>
    <col min="1" max="1" width="10.00390625" style="0" customWidth="1"/>
    <col min="2" max="2" width="7.75390625" style="0" customWidth="1"/>
    <col min="3" max="3" width="5.875" style="0" customWidth="1"/>
    <col min="4" max="4" width="5.75390625" style="0" customWidth="1"/>
    <col min="5" max="5" width="5.25390625" style="0" customWidth="1"/>
    <col min="6" max="6" width="4.50390625" style="0" customWidth="1"/>
    <col min="7" max="7" width="5.875" style="0" customWidth="1"/>
    <col min="8" max="8" width="5.375" style="0" customWidth="1"/>
    <col min="9" max="9" width="5.875" style="0" customWidth="1"/>
    <col min="10" max="10" width="5.00390625" style="0" customWidth="1"/>
    <col min="11" max="11" width="3.625" style="0" customWidth="1"/>
    <col min="12" max="12" width="4.625" style="0" customWidth="1"/>
    <col min="13" max="13" width="5.00390625" style="0" customWidth="1"/>
  </cols>
  <sheetData>
    <row r="1" spans="1:13" ht="17.25">
      <c r="A1" s="136" t="s">
        <v>241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8" thickBot="1">
      <c r="A2" s="137" t="s">
        <v>98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5">
      <c r="A3" s="148" t="s">
        <v>90</v>
      </c>
      <c r="B3" s="150" t="s">
        <v>18</v>
      </c>
      <c r="C3" s="146" t="s">
        <v>104</v>
      </c>
      <c r="D3" s="146" t="s">
        <v>105</v>
      </c>
      <c r="E3" s="139" t="s">
        <v>19</v>
      </c>
      <c r="F3" s="139"/>
      <c r="G3" s="139"/>
      <c r="H3" s="139"/>
      <c r="I3" s="139"/>
      <c r="J3" s="139"/>
      <c r="K3" s="139"/>
      <c r="L3" s="139"/>
      <c r="M3" s="142" t="s">
        <v>27</v>
      </c>
    </row>
    <row r="4" spans="1:13" ht="15">
      <c r="A4" s="149"/>
      <c r="B4" s="147"/>
      <c r="C4" s="147"/>
      <c r="D4" s="147"/>
      <c r="E4" s="27">
        <v>1</v>
      </c>
      <c r="F4" s="27">
        <v>2</v>
      </c>
      <c r="G4" s="27">
        <v>3</v>
      </c>
      <c r="H4" s="27">
        <v>4</v>
      </c>
      <c r="I4" s="27">
        <v>5</v>
      </c>
      <c r="J4" s="27">
        <v>6</v>
      </c>
      <c r="K4" s="27">
        <v>7</v>
      </c>
      <c r="L4" s="27">
        <v>8</v>
      </c>
      <c r="M4" s="143"/>
    </row>
    <row r="5" spans="1:13" ht="15">
      <c r="A5" s="138" t="s">
        <v>23</v>
      </c>
      <c r="B5" s="20" t="s">
        <v>24</v>
      </c>
      <c r="C5" s="20">
        <f>SUM('通识教育课程'!E29:H29)</f>
        <v>540</v>
      </c>
      <c r="D5" s="20">
        <f>SUM('通识教育课程'!J29:J29)</f>
        <v>32.5</v>
      </c>
      <c r="E5" s="20">
        <f>SUM('通识教育课程'!K29)</f>
        <v>9.75</v>
      </c>
      <c r="F5" s="20">
        <f>SUM('通识教育课程'!L29)</f>
        <v>7.75</v>
      </c>
      <c r="G5" s="20">
        <f>SUM('通识教育课程'!M29)</f>
        <v>5.75</v>
      </c>
      <c r="H5" s="20">
        <f>SUM('通识教育课程'!N29)</f>
        <v>7.75</v>
      </c>
      <c r="I5" s="20">
        <f>SUM('通识教育课程'!O29)</f>
        <v>0.25</v>
      </c>
      <c r="J5" s="20">
        <f>SUM('通识教育课程'!P29)</f>
        <v>0.75</v>
      </c>
      <c r="K5" s="20">
        <f>SUM('通识教育课程'!Q29)</f>
        <v>0.25</v>
      </c>
      <c r="L5" s="20">
        <f>SUM('通识教育课程'!R29)</f>
        <v>0.25</v>
      </c>
      <c r="M5" s="32" t="str">
        <f>ROUND((D5/D11*100),0)&amp;"%"</f>
        <v>20%</v>
      </c>
    </row>
    <row r="6" spans="1:13" ht="15">
      <c r="A6" s="138"/>
      <c r="B6" s="20" t="s">
        <v>25</v>
      </c>
      <c r="C6" s="31">
        <v>192</v>
      </c>
      <c r="D6" s="31">
        <v>12</v>
      </c>
      <c r="E6" s="31">
        <v>0</v>
      </c>
      <c r="F6" s="31">
        <v>0</v>
      </c>
      <c r="G6" s="31">
        <v>2</v>
      </c>
      <c r="H6" s="31">
        <v>2</v>
      </c>
      <c r="I6" s="31">
        <v>2</v>
      </c>
      <c r="J6" s="31">
        <v>2</v>
      </c>
      <c r="K6" s="31">
        <v>4</v>
      </c>
      <c r="L6" s="31">
        <v>0</v>
      </c>
      <c r="M6" s="32" t="str">
        <f>ROUND((D6/D11*100),0)&amp;"%"</f>
        <v>7%</v>
      </c>
    </row>
    <row r="7" spans="1:13" ht="15">
      <c r="A7" s="74" t="s">
        <v>89</v>
      </c>
      <c r="B7" s="20" t="s">
        <v>24</v>
      </c>
      <c r="C7" s="20">
        <f>SUM('公共基础课程'!E21:H21)</f>
        <v>760</v>
      </c>
      <c r="D7" s="20">
        <f>SUM('公共基础课程'!J21:J21)</f>
        <v>44.5</v>
      </c>
      <c r="E7" s="20">
        <f>SUM('公共基础课程'!K21)</f>
        <v>9</v>
      </c>
      <c r="F7" s="20">
        <f>SUM('公共基础课程'!L21)</f>
        <v>19.5</v>
      </c>
      <c r="G7" s="20">
        <f>SUM('公共基础课程'!M21)</f>
        <v>11.5</v>
      </c>
      <c r="H7" s="20">
        <f>SUM('公共基础课程'!N21)</f>
        <v>3</v>
      </c>
      <c r="I7" s="20">
        <f>SUM('公共基础课程'!O21)</f>
        <v>0</v>
      </c>
      <c r="J7" s="20">
        <f>SUM('公共基础课程'!P21)</f>
        <v>0</v>
      </c>
      <c r="K7" s="20">
        <f>SUM('公共基础课程'!Q21)</f>
        <v>1.5</v>
      </c>
      <c r="L7" s="20">
        <f>SUM('公共基础课程'!R21)</f>
        <v>0</v>
      </c>
      <c r="M7" s="32" t="str">
        <f>ROUND((D7/D11*100),0)&amp;"%"</f>
        <v>27%</v>
      </c>
    </row>
    <row r="8" spans="1:13" ht="36.75" customHeight="1">
      <c r="A8" s="151" t="s">
        <v>91</v>
      </c>
      <c r="B8" s="20" t="s">
        <v>24</v>
      </c>
      <c r="C8" s="20">
        <f>SUM('专业必修课程'!F14:I14)</f>
        <v>680</v>
      </c>
      <c r="D8" s="20">
        <f>SUM('专业必修课程'!K14:K14)</f>
        <v>34.5</v>
      </c>
      <c r="E8" s="20">
        <f>SUM('专业必修课程'!L14)</f>
        <v>0</v>
      </c>
      <c r="F8" s="20">
        <f>SUM('专业必修课程'!M14)</f>
        <v>0</v>
      </c>
      <c r="G8" s="20">
        <f>SUM('专业必修课程'!N14)</f>
        <v>0</v>
      </c>
      <c r="H8" s="20">
        <f>SUM('专业必修课程'!O14)</f>
        <v>6</v>
      </c>
      <c r="I8" s="20">
        <f>SUM('专业必修课程'!P14)</f>
        <v>4.5</v>
      </c>
      <c r="J8" s="20">
        <f>SUM('专业必修课程'!Q14)</f>
        <v>8</v>
      </c>
      <c r="K8" s="20">
        <f>SUM('专业必修课程'!R14)</f>
        <v>0</v>
      </c>
      <c r="L8" s="20">
        <f>SUM('专业必修课程'!S14)</f>
        <v>16</v>
      </c>
      <c r="M8" s="32" t="str">
        <f>ROUND((D8/D11*100),0)&amp;"%"</f>
        <v>21%</v>
      </c>
    </row>
    <row r="9" spans="1:13" ht="36.75" customHeight="1">
      <c r="A9" s="152"/>
      <c r="B9" s="37" t="s">
        <v>28</v>
      </c>
      <c r="C9" s="20"/>
      <c r="D9" s="20">
        <v>37.5</v>
      </c>
      <c r="E9" s="20">
        <v>0</v>
      </c>
      <c r="F9" s="20">
        <v>0.5</v>
      </c>
      <c r="G9" s="20">
        <v>3.5</v>
      </c>
      <c r="H9" s="20">
        <v>2</v>
      </c>
      <c r="I9" s="20">
        <v>15</v>
      </c>
      <c r="J9" s="20">
        <v>9.5</v>
      </c>
      <c r="K9" s="20">
        <v>6.5</v>
      </c>
      <c r="L9" s="20">
        <v>4</v>
      </c>
      <c r="M9" s="32" t="str">
        <f>ROUND((D9/D11*100),0)&amp;"%"</f>
        <v>23%</v>
      </c>
    </row>
    <row r="10" spans="1:13" ht="15">
      <c r="A10" s="75" t="s">
        <v>92</v>
      </c>
      <c r="B10" s="20" t="s">
        <v>24</v>
      </c>
      <c r="C10" s="31">
        <v>92</v>
      </c>
      <c r="D10" s="33">
        <v>4</v>
      </c>
      <c r="E10" s="33">
        <f>SUM('创新创业课程'!K15)</f>
        <v>0.5</v>
      </c>
      <c r="F10" s="33">
        <f>SUM('创新创业课程'!L15)</f>
        <v>2</v>
      </c>
      <c r="G10" s="33">
        <f>SUM('创新创业课程'!M15)</f>
        <v>0</v>
      </c>
      <c r="H10" s="33">
        <f>SUM('创新创业课程'!N15)</f>
        <v>0</v>
      </c>
      <c r="I10" s="33">
        <f>SUM('创新创业课程'!O15)</f>
        <v>0</v>
      </c>
      <c r="J10" s="33">
        <f>SUM('创新创业课程'!P15)</f>
        <v>1.5</v>
      </c>
      <c r="K10" s="33">
        <f>SUM('创新创业课程'!Q15)</f>
        <v>0</v>
      </c>
      <c r="L10" s="33">
        <f>SUM('创新创业课程'!R15)</f>
        <v>0</v>
      </c>
      <c r="M10" s="32" t="str">
        <f>ROUND((D10/D11*100),0)&amp;"%"</f>
        <v>2%</v>
      </c>
    </row>
    <row r="11" spans="1:13" ht="15">
      <c r="A11" s="159" t="s">
        <v>93</v>
      </c>
      <c r="B11" s="135"/>
      <c r="C11" s="33">
        <f>SUM(C5:C9)</f>
        <v>2172</v>
      </c>
      <c r="D11" s="20">
        <f aca="true" t="shared" si="0" ref="D11:L11">SUM(D5:D10)</f>
        <v>165</v>
      </c>
      <c r="E11" s="20">
        <f t="shared" si="0"/>
        <v>19.25</v>
      </c>
      <c r="F11" s="20">
        <f t="shared" si="0"/>
        <v>29.75</v>
      </c>
      <c r="G11" s="20">
        <f t="shared" si="0"/>
        <v>22.75</v>
      </c>
      <c r="H11" s="20">
        <f t="shared" si="0"/>
        <v>20.75</v>
      </c>
      <c r="I11" s="20">
        <f t="shared" si="0"/>
        <v>21.75</v>
      </c>
      <c r="J11" s="20">
        <f t="shared" si="0"/>
        <v>21.75</v>
      </c>
      <c r="K11" s="20">
        <f t="shared" si="0"/>
        <v>12.25</v>
      </c>
      <c r="L11" s="20">
        <f t="shared" si="0"/>
        <v>20.25</v>
      </c>
      <c r="M11" s="53" t="str">
        <f>ROUND((D11/D11*100),0)&amp;"%"</f>
        <v>100%</v>
      </c>
    </row>
    <row r="12" spans="1:13" ht="15">
      <c r="A12" s="144" t="s">
        <v>103</v>
      </c>
      <c r="B12" s="153"/>
      <c r="C12" s="31">
        <v>1864</v>
      </c>
      <c r="D12" s="33"/>
      <c r="E12" s="33"/>
      <c r="F12" s="33"/>
      <c r="G12" s="33"/>
      <c r="H12" s="33"/>
      <c r="I12" s="33"/>
      <c r="J12" s="33"/>
      <c r="K12" s="33"/>
      <c r="L12" s="33"/>
      <c r="M12" s="54"/>
    </row>
    <row r="13" spans="1:13" ht="15">
      <c r="A13" s="144" t="s">
        <v>106</v>
      </c>
      <c r="B13" s="145"/>
      <c r="C13" s="33"/>
      <c r="D13" s="31">
        <v>116.5</v>
      </c>
      <c r="E13" s="33"/>
      <c r="F13" s="33"/>
      <c r="G13" s="33"/>
      <c r="H13" s="33"/>
      <c r="I13" s="33"/>
      <c r="J13" s="33"/>
      <c r="K13" s="33"/>
      <c r="L13" s="33"/>
      <c r="M13" s="32" t="str">
        <f>ROUND((D13/D11*100),0)&amp;"%"</f>
        <v>71%</v>
      </c>
    </row>
    <row r="14" spans="1:13" ht="15">
      <c r="A14" s="144" t="s">
        <v>107</v>
      </c>
      <c r="B14" s="153"/>
      <c r="C14" s="31" t="s">
        <v>236</v>
      </c>
      <c r="D14" s="33"/>
      <c r="E14" s="33"/>
      <c r="F14" s="33"/>
      <c r="G14" s="33"/>
      <c r="H14" s="33"/>
      <c r="I14" s="33"/>
      <c r="J14" s="33"/>
      <c r="K14" s="33"/>
      <c r="L14" s="33"/>
      <c r="M14" s="32"/>
    </row>
    <row r="15" spans="1:13" ht="15">
      <c r="A15" s="144" t="s">
        <v>108</v>
      </c>
      <c r="B15" s="145"/>
      <c r="C15" s="33"/>
      <c r="D15" s="31">
        <v>42</v>
      </c>
      <c r="E15" s="33"/>
      <c r="F15" s="33"/>
      <c r="G15" s="33"/>
      <c r="H15" s="33"/>
      <c r="I15" s="33"/>
      <c r="J15" s="33"/>
      <c r="K15" s="33"/>
      <c r="L15" s="33"/>
      <c r="M15" s="32" t="str">
        <f>ROUND((D15/D11*100),0)&amp;"%"</f>
        <v>25%</v>
      </c>
    </row>
    <row r="16" spans="1:13" ht="15.75" thickBot="1">
      <c r="A16" s="129" t="s">
        <v>94</v>
      </c>
      <c r="B16" s="121"/>
      <c r="C16" s="156">
        <f>SUM(D11)</f>
        <v>165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8"/>
    </row>
    <row r="17" spans="1:13" ht="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5">
      <c r="A18" s="140" t="s">
        <v>95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</row>
    <row r="19" spans="1:13" ht="15">
      <c r="A19" s="140" t="s">
        <v>96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</row>
    <row r="20" spans="1:13" ht="15">
      <c r="A20" s="154" t="s">
        <v>97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</row>
  </sheetData>
  <sheetProtection/>
  <mergeCells count="20">
    <mergeCell ref="A3:A4"/>
    <mergeCell ref="B3:B4"/>
    <mergeCell ref="A8:A9"/>
    <mergeCell ref="A12:B12"/>
    <mergeCell ref="A20:M20"/>
    <mergeCell ref="C16:M16"/>
    <mergeCell ref="A15:B15"/>
    <mergeCell ref="A14:B14"/>
    <mergeCell ref="A11:B11"/>
    <mergeCell ref="A16:B16"/>
    <mergeCell ref="A1:M1"/>
    <mergeCell ref="A2:M2"/>
    <mergeCell ref="A5:A6"/>
    <mergeCell ref="E3:L3"/>
    <mergeCell ref="A18:M18"/>
    <mergeCell ref="A19:M19"/>
    <mergeCell ref="M3:M4"/>
    <mergeCell ref="A13:B13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>guotuwenyinshe</Company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tuxiao</dc:creator>
  <cp:keywords/>
  <dc:description/>
  <cp:lastModifiedBy>Windows 用户</cp:lastModifiedBy>
  <cp:lastPrinted>2019-03-12T11:52:56Z</cp:lastPrinted>
  <dcterms:created xsi:type="dcterms:W3CDTF">2004-12-15T10:11:50Z</dcterms:created>
  <dcterms:modified xsi:type="dcterms:W3CDTF">2020-08-31T13:47:39Z</dcterms:modified>
  <cp:category/>
  <cp:version/>
  <cp:contentType/>
  <cp:contentStatus/>
</cp:coreProperties>
</file>